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29" activeTab="32"/>
  </bookViews>
  <sheets>
    <sheet name="公开目录" sheetId="1" r:id="rId1"/>
    <sheet name="§1-1 一般公共预算收入表" sheetId="2" r:id="rId2"/>
    <sheet name="§1-2一般公共预算支出表" sheetId="3" r:id="rId3"/>
    <sheet name="§1-3一般公共预算本级支出表" sheetId="4" r:id="rId4"/>
    <sheet name="§1-4 一般公共预算本级基本支出表" sheetId="5" r:id="rId5"/>
    <sheet name="§1-5一般公共预算税收返还、一般性和专项转移支付分地区情况表" sheetId="6" r:id="rId6"/>
    <sheet name="§1-6一般公共预算专项转移支付分项目安排情况表" sheetId="7" r:id="rId7"/>
    <sheet name="§1-7政府性基金预算收入表" sheetId="8" r:id="rId8"/>
    <sheet name="§1-8政府性基金预算支出表" sheetId="9" r:id="rId9"/>
    <sheet name="§1-9政府性基金预算本级支出表" sheetId="10" r:id="rId10"/>
    <sheet name="§1-10政府性基金预算专项转移支付分地区安排情况表" sheetId="11" r:id="rId11"/>
    <sheet name="§1-11政府性基金预算专项转移支付分项目安排情况表" sheetId="12" r:id="rId12"/>
    <sheet name="§1-12国有资本经营预算收入表" sheetId="13" r:id="rId13"/>
    <sheet name="§1-13国有资本经营预算支出表" sheetId="14" r:id="rId14"/>
    <sheet name="§1-14国有资本经营预算本级支出表" sheetId="15" r:id="rId15"/>
    <sheet name="§1-15国有资本经营预算专项转移支付分地区安排情况表" sheetId="16" r:id="rId16"/>
    <sheet name="§1-16国有资本经营预算专项转移支付分项目安排去情况表" sheetId="17" r:id="rId17"/>
    <sheet name="§1-17社保基金预算收入表" sheetId="18" r:id="rId18"/>
    <sheet name="§1-18社保基金预算支出表" sheetId="19" r:id="rId19"/>
    <sheet name="§1-19地方政府债务限额及余额预算情况表" sheetId="26" r:id="rId20"/>
    <sheet name="§1-20政府一般债务限额及余额情况表" sheetId="20" r:id="rId21"/>
    <sheet name="§1-21政府专项债务限额及余额情况表" sheetId="21" r:id="rId22"/>
    <sheet name="§1-22本地区地方政府债券限额提前下达情况表" sheetId="22" r:id="rId23"/>
    <sheet name="§1-23本地区和本级地方政府债券发行及还本付息情况表" sheetId="23" r:id="rId24"/>
    <sheet name="§1-24本地区新增地方政府债券资金安排表" sheetId="24" r:id="rId25"/>
    <sheet name="§1-25本地区再融资债券分月发行" sheetId="25" r:id="rId26"/>
    <sheet name="§2-1三公经费预算情况说明" sheetId="27" r:id="rId27"/>
    <sheet name="§2-2举借债务情况说明" sheetId="28" r:id="rId28"/>
    <sheet name="§2-3财政转移支付情况说明" sheetId="29" r:id="rId29"/>
    <sheet name="§2-4绩效预算情况说明" sheetId="30" r:id="rId30"/>
    <sheet name="§2-5 政府采购情况说明" sheetId="31" r:id="rId31"/>
    <sheet name="§2-6 其他重要事项说明" sheetId="32" r:id="rId32"/>
    <sheet name="§2-7 重大政策和重点项目等绩效目标情况说明" sheetId="33" r:id="rId33"/>
  </sheets>
  <calcPr calcId="144525"/>
</workbook>
</file>

<file path=xl/sharedStrings.xml><?xml version="1.0" encoding="utf-8"?>
<sst xmlns="http://schemas.openxmlformats.org/spreadsheetml/2006/main" count="1639" uniqueCount="882">
  <si>
    <r>
      <rPr>
        <sz val="22"/>
        <color theme="1"/>
        <rFont val="方正小标宋_GBK"/>
        <charset val="134"/>
      </rPr>
      <t>目</t>
    </r>
    <r>
      <rPr>
        <sz val="22"/>
        <color theme="1"/>
        <rFont val="Times New Roman"/>
        <charset val="134"/>
      </rPr>
      <t xml:space="preserve">  </t>
    </r>
    <r>
      <rPr>
        <sz val="22"/>
        <color theme="1"/>
        <rFont val="方正小标宋_GBK"/>
        <charset val="134"/>
      </rPr>
      <t>录</t>
    </r>
  </si>
  <si>
    <r>
      <rPr>
        <b/>
        <sz val="16"/>
        <color theme="1"/>
        <rFont val="Times New Roman"/>
        <charset val="134"/>
      </rPr>
      <t>1</t>
    </r>
    <r>
      <rPr>
        <b/>
        <sz val="16"/>
        <color theme="1"/>
        <rFont val="方正楷体_GBK"/>
        <charset val="134"/>
      </rPr>
      <t>、</t>
    </r>
    <r>
      <rPr>
        <b/>
        <sz val="16"/>
        <color theme="1"/>
        <rFont val="Times New Roman"/>
        <charset val="134"/>
      </rPr>
      <t xml:space="preserve"> </t>
    </r>
    <r>
      <rPr>
        <b/>
        <sz val="16"/>
        <color theme="1"/>
        <rFont val="方正楷体_GBK"/>
        <charset val="134"/>
      </rPr>
      <t>政府预算公开情况表</t>
    </r>
  </si>
  <si>
    <r>
      <rPr>
        <sz val="16"/>
        <color theme="1"/>
        <rFont val="Times New Roman"/>
        <charset val="134"/>
      </rPr>
      <t xml:space="preserve">§1-1 </t>
    </r>
    <r>
      <rPr>
        <sz val="16"/>
        <color theme="1"/>
        <rFont val="方正仿宋_GBK"/>
        <charset val="134"/>
      </rPr>
      <t>一般公共预算收入表</t>
    </r>
  </si>
  <si>
    <r>
      <rPr>
        <sz val="16"/>
        <color theme="1"/>
        <rFont val="Times New Roman"/>
        <charset val="134"/>
      </rPr>
      <t>§1-2</t>
    </r>
    <r>
      <rPr>
        <sz val="16"/>
        <color theme="1"/>
        <rFont val="宋体"/>
        <charset val="134"/>
      </rPr>
      <t>一般公共预算支出表</t>
    </r>
  </si>
  <si>
    <t>§1-3一般公共预算本级支出表</t>
  </si>
  <si>
    <t>§1-4 一般公共预算本级基本支出表</t>
  </si>
  <si>
    <r>
      <rPr>
        <sz val="16"/>
        <color theme="1"/>
        <rFont val="Times New Roman"/>
        <charset val="134"/>
      </rPr>
      <t xml:space="preserve">§1-5 </t>
    </r>
    <r>
      <rPr>
        <sz val="16"/>
        <color theme="1"/>
        <rFont val="宋体"/>
        <charset val="134"/>
      </rPr>
      <t>一般公共预算税收返还、一般性和专项转移支付分地区安排情况表</t>
    </r>
  </si>
  <si>
    <t>§1-6 一般公共预算专项转移支付分项目安排情况表</t>
  </si>
  <si>
    <t>§1-7 政府性基金预算收入表</t>
  </si>
  <si>
    <t>§1-8 政府性基金预算支出表</t>
  </si>
  <si>
    <t>§1-9 政府性基金预算本级支出表</t>
  </si>
  <si>
    <t>§1-10 政府性基金预算专项转移支付分地区安排情况表</t>
  </si>
  <si>
    <t>§1-11 政府性基金预算专项转移支付分项目安排情况表</t>
  </si>
  <si>
    <t>§1-12 国有资本经营预算收入表</t>
  </si>
  <si>
    <t>§1-13 国有资本经营预算支出表</t>
  </si>
  <si>
    <t>§1-14 国有资本经营预算本级支出表</t>
  </si>
  <si>
    <t>§1-15 国有资本经营预算专项转移支付分地区安排情况表</t>
  </si>
  <si>
    <t>§1-16 国有资本经营预算专项转移支付分项目安排情况表</t>
  </si>
  <si>
    <t>§1-17 社会保险基金预算收入表</t>
  </si>
  <si>
    <r>
      <rPr>
        <sz val="16"/>
        <color theme="1"/>
        <rFont val="Times New Roman"/>
        <charset val="134"/>
      </rPr>
      <t xml:space="preserve">§1-18 </t>
    </r>
    <r>
      <rPr>
        <sz val="16"/>
        <color theme="1"/>
        <rFont val="宋体"/>
        <charset val="134"/>
      </rPr>
      <t>社会保险基金预算支出表</t>
    </r>
  </si>
  <si>
    <r>
      <rPr>
        <sz val="16"/>
        <color theme="1"/>
        <rFont val="Times New Roman"/>
        <charset val="134"/>
      </rPr>
      <t>§1-19</t>
    </r>
    <r>
      <rPr>
        <sz val="16"/>
        <color theme="1"/>
        <rFont val="宋体"/>
        <charset val="134"/>
      </rPr>
      <t>地方政府债务限额及余额预算情况表</t>
    </r>
  </si>
  <si>
    <r>
      <rPr>
        <sz val="16"/>
        <color theme="1"/>
        <rFont val="Times New Roman"/>
        <charset val="134"/>
      </rPr>
      <t xml:space="preserve"> §1-20</t>
    </r>
    <r>
      <rPr>
        <sz val="16"/>
        <color theme="1"/>
        <rFont val="宋体"/>
        <charset val="134"/>
      </rPr>
      <t>政府一般债务限额及余额情况表</t>
    </r>
  </si>
  <si>
    <r>
      <rPr>
        <sz val="16"/>
        <color theme="1"/>
        <rFont val="Times New Roman"/>
        <charset val="134"/>
      </rPr>
      <t>§1-21</t>
    </r>
    <r>
      <rPr>
        <sz val="16"/>
        <color theme="1"/>
        <rFont val="宋体"/>
        <charset val="134"/>
      </rPr>
      <t>政府专项债务限额及余额情况表</t>
    </r>
  </si>
  <si>
    <r>
      <rPr>
        <sz val="16"/>
        <color theme="1"/>
        <rFont val="Times New Roman"/>
        <charset val="134"/>
      </rPr>
      <t>§1-22</t>
    </r>
    <r>
      <rPr>
        <sz val="16"/>
        <color theme="1"/>
        <rFont val="宋体"/>
        <charset val="134"/>
        <scheme val="minor"/>
      </rPr>
      <t>本地区地方政府债券限额提前下达情况表</t>
    </r>
  </si>
  <si>
    <r>
      <rPr>
        <sz val="16"/>
        <color theme="1"/>
        <rFont val="Times New Roman"/>
        <charset val="134"/>
      </rPr>
      <t>§1-23</t>
    </r>
    <r>
      <rPr>
        <sz val="16"/>
        <color theme="1"/>
        <rFont val="宋体"/>
        <charset val="134"/>
        <scheme val="minor"/>
      </rPr>
      <t>本地区和本级地方政府债券发行及还本付息情况表</t>
    </r>
  </si>
  <si>
    <r>
      <rPr>
        <sz val="16"/>
        <color theme="1"/>
        <rFont val="Times New Roman"/>
        <charset val="134"/>
      </rPr>
      <t>§1-24</t>
    </r>
    <r>
      <rPr>
        <sz val="16"/>
        <color theme="1"/>
        <rFont val="宋体"/>
        <charset val="134"/>
        <scheme val="minor"/>
      </rPr>
      <t>本地区新增地方政府债券资金安排表</t>
    </r>
  </si>
  <si>
    <r>
      <rPr>
        <sz val="16"/>
        <color theme="1"/>
        <rFont val="Times New Roman"/>
        <charset val="134"/>
      </rPr>
      <t>§1-25</t>
    </r>
    <r>
      <rPr>
        <sz val="16"/>
        <color theme="1"/>
        <rFont val="宋体"/>
        <charset val="134"/>
        <scheme val="minor"/>
      </rPr>
      <t>本地区再融资债券分月发行安排表</t>
    </r>
  </si>
  <si>
    <t>2、政府预算公开情况说明</t>
  </si>
  <si>
    <r>
      <rPr>
        <sz val="16"/>
        <color theme="1"/>
        <rFont val="Times New Roman"/>
        <charset val="134"/>
      </rPr>
      <t>§2-1</t>
    </r>
    <r>
      <rPr>
        <sz val="16"/>
        <color theme="1"/>
        <rFont val="宋体"/>
        <charset val="134"/>
      </rPr>
      <t>三公经费预算情况说明</t>
    </r>
  </si>
  <si>
    <r>
      <rPr>
        <sz val="16"/>
        <color theme="1"/>
        <rFont val="Times New Roman"/>
        <charset val="134"/>
      </rPr>
      <t>§2-2</t>
    </r>
    <r>
      <rPr>
        <sz val="16"/>
        <color theme="1"/>
        <rFont val="宋体"/>
        <charset val="134"/>
      </rPr>
      <t>举借债务情况说明</t>
    </r>
  </si>
  <si>
    <r>
      <rPr>
        <sz val="16"/>
        <color theme="1"/>
        <rFont val="Times New Roman"/>
        <charset val="134"/>
      </rPr>
      <t>§2-3</t>
    </r>
    <r>
      <rPr>
        <sz val="16"/>
        <color theme="1"/>
        <rFont val="宋体"/>
        <charset val="134"/>
      </rPr>
      <t>财政转移支付情况说明</t>
    </r>
  </si>
  <si>
    <r>
      <rPr>
        <sz val="16"/>
        <color theme="1"/>
        <rFont val="Times New Roman"/>
        <charset val="134"/>
      </rPr>
      <t>§2-4</t>
    </r>
    <r>
      <rPr>
        <sz val="16"/>
        <color theme="1"/>
        <rFont val="宋体"/>
        <charset val="134"/>
      </rPr>
      <t>绩效预算情况说明</t>
    </r>
  </si>
  <si>
    <r>
      <rPr>
        <sz val="16"/>
        <color theme="1"/>
        <rFont val="Times New Roman"/>
        <charset val="134"/>
      </rPr>
      <t xml:space="preserve">§2-5 </t>
    </r>
    <r>
      <rPr>
        <sz val="16"/>
        <color theme="1"/>
        <rFont val="宋体"/>
        <charset val="134"/>
      </rPr>
      <t>政府采购情况说明</t>
    </r>
  </si>
  <si>
    <r>
      <rPr>
        <sz val="16"/>
        <color theme="1"/>
        <rFont val="Times New Roman"/>
        <charset val="134"/>
      </rPr>
      <t xml:space="preserve">§2-6 </t>
    </r>
    <r>
      <rPr>
        <sz val="16"/>
        <color theme="1"/>
        <rFont val="宋体"/>
        <charset val="134"/>
      </rPr>
      <t>其他重要事项说明</t>
    </r>
  </si>
  <si>
    <t>§2-7 重大政策和重点项目等绩效目标情况说明</t>
  </si>
  <si>
    <t>一般公共预算收入表</t>
  </si>
  <si>
    <r>
      <rPr>
        <sz val="12"/>
        <rFont val="方正仿宋_GBK"/>
        <charset val="134"/>
      </rPr>
      <t>单位：万元</t>
    </r>
  </si>
  <si>
    <t>项目</t>
  </si>
  <si>
    <t>预算数</t>
  </si>
  <si>
    <t>一、税收收入</t>
  </si>
  <si>
    <t>　　增值税</t>
  </si>
  <si>
    <t>　　企业所得税</t>
  </si>
  <si>
    <t>　　个人所得税</t>
  </si>
  <si>
    <t>　　资源税</t>
  </si>
  <si>
    <t>城市建设维护税</t>
  </si>
  <si>
    <t>　　房产税</t>
  </si>
  <si>
    <t>　　印花税</t>
  </si>
  <si>
    <t>　　城镇土地使用税</t>
  </si>
  <si>
    <t>　　土地增值税</t>
  </si>
  <si>
    <t>　　车船税</t>
  </si>
  <si>
    <t>　　耕地占用税</t>
  </si>
  <si>
    <t>契税</t>
  </si>
  <si>
    <t>二、非税收入</t>
  </si>
  <si>
    <t>　　专项收入</t>
  </si>
  <si>
    <t>　　行政事业性收费收入</t>
  </si>
  <si>
    <t>　　罚没收入</t>
  </si>
  <si>
    <t>　　国有资源(资产)有偿使用收入</t>
  </si>
  <si>
    <t>　　其他收入</t>
  </si>
  <si>
    <t>本年收入合计</t>
  </si>
  <si>
    <t>一般公共预算支出表</t>
  </si>
  <si>
    <r>
      <rPr>
        <sz val="11"/>
        <rFont val="方正仿宋_GBK"/>
        <charset val="134"/>
      </rPr>
      <t>单位：万元</t>
    </r>
  </si>
  <si>
    <r>
      <rPr>
        <b/>
        <sz val="11"/>
        <rFont val="方正书宋_GBK"/>
        <charset val="134"/>
      </rPr>
      <t>预算数</t>
    </r>
  </si>
  <si>
    <r>
      <rPr>
        <sz val="11"/>
        <rFont val="方正书宋_GBK"/>
        <charset val="134"/>
      </rPr>
      <t>科目编码</t>
    </r>
  </si>
  <si>
    <r>
      <rPr>
        <sz val="11"/>
        <rFont val="方正书宋_GBK"/>
        <charset val="134"/>
      </rPr>
      <t>科目（单位）名称</t>
    </r>
  </si>
  <si>
    <r>
      <rPr>
        <sz val="11"/>
        <rFont val="方正书宋_GBK"/>
        <charset val="134"/>
      </rPr>
      <t>合计</t>
    </r>
  </si>
  <si>
    <t>一、本级支出</t>
  </si>
  <si>
    <t>201</t>
  </si>
  <si>
    <r>
      <rPr>
        <sz val="11"/>
        <rFont val="方正仿宋_GBK"/>
        <charset val="134"/>
      </rPr>
      <t>一般公共服务支出类合计</t>
    </r>
  </si>
  <si>
    <t>201　一般公共服务</t>
  </si>
  <si>
    <t>20101</t>
  </si>
  <si>
    <r>
      <rPr>
        <sz val="11"/>
        <rFont val="Times New Roman"/>
        <charset val="134"/>
      </rPr>
      <t xml:space="preserve"> </t>
    </r>
    <r>
      <rPr>
        <sz val="11"/>
        <rFont val="方正仿宋_GBK"/>
        <charset val="134"/>
      </rPr>
      <t>人大事务款合计</t>
    </r>
  </si>
  <si>
    <t>203　国防</t>
  </si>
  <si>
    <t>2010101</t>
  </si>
  <si>
    <r>
      <rPr>
        <sz val="11"/>
        <rFont val="Times New Roman"/>
        <charset val="134"/>
      </rPr>
      <t xml:space="preserve">  </t>
    </r>
    <r>
      <rPr>
        <sz val="11"/>
        <rFont val="方正仿宋_GBK"/>
        <charset val="134"/>
      </rPr>
      <t>行政运行项合计</t>
    </r>
  </si>
  <si>
    <t>204　公共安全</t>
  </si>
  <si>
    <t>205　教育</t>
  </si>
  <si>
    <t>206　科学技术</t>
  </si>
  <si>
    <t>207　文化体育与传媒</t>
  </si>
  <si>
    <t>208　社会保障和就业</t>
  </si>
  <si>
    <t>210　医疗卫生</t>
  </si>
  <si>
    <t>211　节能环保</t>
  </si>
  <si>
    <t>212　城乡社区事务</t>
  </si>
  <si>
    <t>213　农林水事务</t>
  </si>
  <si>
    <t>214  交通运输</t>
  </si>
  <si>
    <t>220  自然资源海洋气象等</t>
  </si>
  <si>
    <t>221  住房保障支出</t>
  </si>
  <si>
    <t>222  粮油物资储备事务</t>
  </si>
  <si>
    <t>224灾害防治及应急管理支出类</t>
  </si>
  <si>
    <t>227  预备费</t>
  </si>
  <si>
    <t>229  其他支出</t>
  </si>
  <si>
    <t>232债务付息支出</t>
  </si>
  <si>
    <t>233债务发行费用支出</t>
  </si>
  <si>
    <t>2010199</t>
  </si>
  <si>
    <r>
      <rPr>
        <sz val="11"/>
        <rFont val="Times New Roman"/>
        <charset val="134"/>
      </rPr>
      <t xml:space="preserve">  </t>
    </r>
    <r>
      <rPr>
        <sz val="11"/>
        <rFont val="方正仿宋_GBK"/>
        <charset val="134"/>
      </rPr>
      <t>其他人大事务支出项合计</t>
    </r>
  </si>
  <si>
    <t>二、对下税收返还和转移支付</t>
  </si>
  <si>
    <t>税收返还</t>
  </si>
  <si>
    <t>转移支付</t>
  </si>
  <si>
    <t>一般性转移支付</t>
  </si>
  <si>
    <t>专项转移支付</t>
  </si>
  <si>
    <t>……</t>
  </si>
  <si>
    <t>合计</t>
  </si>
  <si>
    <t>232</t>
  </si>
  <si>
    <r>
      <rPr>
        <sz val="9"/>
        <rFont val="宋体"/>
        <charset val="134"/>
      </rPr>
      <t>债务付息支出类合计</t>
    </r>
  </si>
  <si>
    <t>23203</t>
  </si>
  <si>
    <r>
      <rPr>
        <sz val="9"/>
        <rFont val="Times New Roman"/>
        <charset val="134"/>
      </rPr>
      <t xml:space="preserve"> </t>
    </r>
    <r>
      <rPr>
        <sz val="9"/>
        <rFont val="宋体"/>
        <charset val="134"/>
      </rPr>
      <t>地方政府一般债务付息支出款合计</t>
    </r>
  </si>
  <si>
    <t>2320301</t>
  </si>
  <si>
    <r>
      <rPr>
        <sz val="9"/>
        <rFont val="Times New Roman"/>
        <charset val="134"/>
      </rPr>
      <t xml:space="preserve">  </t>
    </r>
    <r>
      <rPr>
        <sz val="9"/>
        <rFont val="宋体"/>
        <charset val="134"/>
      </rPr>
      <t>地方政府一般债券付息支出项合计</t>
    </r>
  </si>
  <si>
    <t>一般公共预算本级支出表</t>
  </si>
  <si>
    <t>单位：万元</t>
  </si>
  <si>
    <t>科目编码</t>
  </si>
  <si>
    <t>科目名称</t>
  </si>
  <si>
    <t>金额</t>
  </si>
  <si>
    <t>一般公共服务支出</t>
  </si>
  <si>
    <t>人大事务</t>
  </si>
  <si>
    <t>行政运行</t>
  </si>
  <si>
    <t>一般行政管理事务</t>
  </si>
  <si>
    <t>人大会议</t>
  </si>
  <si>
    <t>人大代表履职能力提升</t>
  </si>
  <si>
    <t>政协事务</t>
  </si>
  <si>
    <t>政府办公厅（室）及相关机构事务</t>
  </si>
  <si>
    <t>政务公开审批</t>
  </si>
  <si>
    <t>信访事务</t>
  </si>
  <si>
    <t>发展与改革事务</t>
  </si>
  <si>
    <t>其他发展与改革事务支出</t>
  </si>
  <si>
    <t>统计信息事务</t>
  </si>
  <si>
    <t>专项统计业务</t>
  </si>
  <si>
    <t>财政事务</t>
  </si>
  <si>
    <t>信息化建设</t>
  </si>
  <si>
    <t>财政委托业务支出</t>
  </si>
  <si>
    <t>其他财政事务支出</t>
  </si>
  <si>
    <t>税收事务</t>
  </si>
  <si>
    <t>审计事务</t>
  </si>
  <si>
    <t>审计业务</t>
  </si>
  <si>
    <t>纪检监察事务</t>
  </si>
  <si>
    <t>其他纪检监察事务支出</t>
  </si>
  <si>
    <t>商贸事务</t>
  </si>
  <si>
    <t>招商引资</t>
  </si>
  <si>
    <t>民族事务</t>
  </si>
  <si>
    <t>档案事务</t>
  </si>
  <si>
    <t>档案馆</t>
  </si>
  <si>
    <t>群众团体事务</t>
  </si>
  <si>
    <t>工会事务</t>
  </si>
  <si>
    <t>党委办公厅（室）及相关机构事务</t>
  </si>
  <si>
    <t>专项业务</t>
  </si>
  <si>
    <t>组织事务</t>
  </si>
  <si>
    <t>其他组织事务支出</t>
  </si>
  <si>
    <t>宣传事务</t>
  </si>
  <si>
    <t>统战事务</t>
  </si>
  <si>
    <t>其他共产党事务支出</t>
  </si>
  <si>
    <t>网信事务</t>
  </si>
  <si>
    <t>信息安全事务</t>
  </si>
  <si>
    <t>市场监督管理事务</t>
  </si>
  <si>
    <t>市场主体管理</t>
  </si>
  <si>
    <t>市场秩序执法</t>
  </si>
  <si>
    <t>质量安全监管</t>
  </si>
  <si>
    <t>食品安全监管</t>
  </si>
  <si>
    <t>国防支出</t>
  </si>
  <si>
    <t>其他国防支出</t>
  </si>
  <si>
    <t>公共安全支出</t>
  </si>
  <si>
    <t>公安</t>
  </si>
  <si>
    <t>检察</t>
  </si>
  <si>
    <t>“两房”建设</t>
  </si>
  <si>
    <t>法院</t>
  </si>
  <si>
    <t>司法</t>
  </si>
  <si>
    <t>普法宣传</t>
  </si>
  <si>
    <t>公共法律服务</t>
  </si>
  <si>
    <t>法制建设</t>
  </si>
  <si>
    <t>教育支出</t>
  </si>
  <si>
    <t>教育管理事务</t>
  </si>
  <si>
    <t>普通教育</t>
  </si>
  <si>
    <t>学前教育</t>
  </si>
  <si>
    <t>小学教育</t>
  </si>
  <si>
    <t>初中教育</t>
  </si>
  <si>
    <t>高中教育</t>
  </si>
  <si>
    <t>其他普通教育支出</t>
  </si>
  <si>
    <t>成人教育</t>
  </si>
  <si>
    <t>其他成人教育支出</t>
  </si>
  <si>
    <t>进修及培训</t>
  </si>
  <si>
    <t>干部教育</t>
  </si>
  <si>
    <t>文化旅游体育与传媒支出</t>
  </si>
  <si>
    <t>文化和旅游</t>
  </si>
  <si>
    <t>旅游宣传</t>
  </si>
  <si>
    <t>其他文化和旅游支出</t>
  </si>
  <si>
    <t>其他文化旅游体育与传媒支出</t>
  </si>
  <si>
    <t>社会保障和就业支出</t>
  </si>
  <si>
    <t>人力资源和社会保障管理事务</t>
  </si>
  <si>
    <t>综合业务管理</t>
  </si>
  <si>
    <t>社会保险业务管理事务</t>
  </si>
  <si>
    <t>劳动关系和维权</t>
  </si>
  <si>
    <t>劳动人事争议调解仲裁</t>
  </si>
  <si>
    <t>其他人力资源和社会保障管理事务支出</t>
  </si>
  <si>
    <t>民政管理事务</t>
  </si>
  <si>
    <t>基层政权建设和社区治理</t>
  </si>
  <si>
    <t>其他民政管理事务支出</t>
  </si>
  <si>
    <t>行政事业单位养老支出</t>
  </si>
  <si>
    <t>行政单位离退休</t>
  </si>
  <si>
    <t>事业单位离退休</t>
  </si>
  <si>
    <t>机关事业单位基本养老保险缴费支出</t>
  </si>
  <si>
    <t>对机关事业单位基本养老保险基金的补助</t>
  </si>
  <si>
    <t>就业补助</t>
  </si>
  <si>
    <t>其他就业补助支出</t>
  </si>
  <si>
    <t>抚恤</t>
  </si>
  <si>
    <t>死亡抚恤</t>
  </si>
  <si>
    <t>在乡复员、退伍军人生活补助</t>
  </si>
  <si>
    <t>义务兵优待</t>
  </si>
  <si>
    <t>其他优抚支出</t>
  </si>
  <si>
    <t>退役安置</t>
  </si>
  <si>
    <t>退役士兵安置</t>
  </si>
  <si>
    <t>军队移交政府离退休干部管理机构</t>
  </si>
  <si>
    <t>退役士兵管理教育</t>
  </si>
  <si>
    <t>其他退役安置支出</t>
  </si>
  <si>
    <t>社会福利</t>
  </si>
  <si>
    <t>儿童福利</t>
  </si>
  <si>
    <t>老年福利</t>
  </si>
  <si>
    <t>其他社会福利支出</t>
  </si>
  <si>
    <t>残疾人事业</t>
  </si>
  <si>
    <t>残疾人康复</t>
  </si>
  <si>
    <t>残疾人就业和扶贫</t>
  </si>
  <si>
    <t>残疾人体育</t>
  </si>
  <si>
    <t>残疾人生活和护理补贴</t>
  </si>
  <si>
    <t>其他残疾人事业支出</t>
  </si>
  <si>
    <t>最低生活保障</t>
  </si>
  <si>
    <t>城市最低生活保障金支出</t>
  </si>
  <si>
    <t>临时救助</t>
  </si>
  <si>
    <t>临时救助支出</t>
  </si>
  <si>
    <t>特困人员救助供养</t>
  </si>
  <si>
    <t>城市特困人员救助供养支出</t>
  </si>
  <si>
    <t>财政对基本养老保险基金的补助</t>
  </si>
  <si>
    <t>财政对企业职工基本养老保险基金的补助</t>
  </si>
  <si>
    <t>财政对城乡居民基本养老保险基金的补助</t>
  </si>
  <si>
    <t>退役军人管理事务</t>
  </si>
  <si>
    <t>拥军优属</t>
  </si>
  <si>
    <t>其他退役军人事务管理支出</t>
  </si>
  <si>
    <t>其他社会保障和就业支出</t>
  </si>
  <si>
    <t>卫生健康支出</t>
  </si>
  <si>
    <t>卫生健康管理事务</t>
  </si>
  <si>
    <t>基层医疗卫生机构</t>
  </si>
  <si>
    <t>乡镇卫生院</t>
  </si>
  <si>
    <t>其他基层医疗卫生机构支出</t>
  </si>
  <si>
    <t>公共卫生</t>
  </si>
  <si>
    <t>疾病预防控制机构</t>
  </si>
  <si>
    <t>卫生监督机构</t>
  </si>
  <si>
    <t>妇幼保健机构</t>
  </si>
  <si>
    <t>基本公共卫生服务</t>
  </si>
  <si>
    <t>重大公共卫生服务</t>
  </si>
  <si>
    <t>其他公共卫生支出</t>
  </si>
  <si>
    <t>计划生育事务</t>
  </si>
  <si>
    <t>计划生育服务</t>
  </si>
  <si>
    <t>行政事业单位医疗</t>
  </si>
  <si>
    <t>行政单位医疗</t>
  </si>
  <si>
    <t>事业单位医疗</t>
  </si>
  <si>
    <t>财政对基本医疗保险基金的补助</t>
  </si>
  <si>
    <t>财政对城乡居民基本医疗保险基金的补助</t>
  </si>
  <si>
    <t>医疗救助</t>
  </si>
  <si>
    <t>城乡医疗救助</t>
  </si>
  <si>
    <t>优抚对象医疗</t>
  </si>
  <si>
    <t>优抚对象医疗补助</t>
  </si>
  <si>
    <t>医疗保障管理事务</t>
  </si>
  <si>
    <t>医疗保障经办事务</t>
  </si>
  <si>
    <t>节能环保支出</t>
  </si>
  <si>
    <t>环境保护管理事务</t>
  </si>
  <si>
    <t>污染防治</t>
  </si>
  <si>
    <t>大气</t>
  </si>
  <si>
    <t>城乡社区支出</t>
  </si>
  <si>
    <t>城乡社区管理事务</t>
  </si>
  <si>
    <t>城管执法</t>
  </si>
  <si>
    <t>城乡社区规划与管理</t>
  </si>
  <si>
    <t>城乡社区公共设施</t>
  </si>
  <si>
    <t>小城镇基础设施建设</t>
  </si>
  <si>
    <t>其他城乡社区公共设施支出</t>
  </si>
  <si>
    <t>城乡社区环境卫生</t>
  </si>
  <si>
    <t>农林水支出</t>
  </si>
  <si>
    <t>农业农村</t>
  </si>
  <si>
    <t>事业运行</t>
  </si>
  <si>
    <t>病虫害控制</t>
  </si>
  <si>
    <t>农产品质量安全</t>
  </si>
  <si>
    <t>其他农业农村支出</t>
  </si>
  <si>
    <t>林业和草原</t>
  </si>
  <si>
    <t>动植物保护</t>
  </si>
  <si>
    <t>林业草原防灾减灾</t>
  </si>
  <si>
    <t>水利</t>
  </si>
  <si>
    <t>水利工程运行与维护</t>
  </si>
  <si>
    <t>水质监测</t>
  </si>
  <si>
    <t>防汛</t>
  </si>
  <si>
    <t>农村人畜饮水</t>
  </si>
  <si>
    <t>其他水利支出</t>
  </si>
  <si>
    <t>扶贫</t>
  </si>
  <si>
    <t>其他扶贫支出</t>
  </si>
  <si>
    <t>农村综合改革</t>
  </si>
  <si>
    <t>对村民委员会和村党支部的补助</t>
  </si>
  <si>
    <t>普惠金融发展支出</t>
  </si>
  <si>
    <t>农业保险保费补贴</t>
  </si>
  <si>
    <t>其他农林水支出</t>
  </si>
  <si>
    <t>交通运输支出</t>
  </si>
  <si>
    <t>公路水路运输</t>
  </si>
  <si>
    <t>公路建设</t>
  </si>
  <si>
    <t>公路养护</t>
  </si>
  <si>
    <t>自然资源海洋气象等支出</t>
  </si>
  <si>
    <t>自然资源事务</t>
  </si>
  <si>
    <t>土地资源储备支出</t>
  </si>
  <si>
    <t>住房保障支出</t>
  </si>
  <si>
    <t>保障性安居工程支出</t>
  </si>
  <si>
    <t>老旧小区改造</t>
  </si>
  <si>
    <t>其他保障性安居工程支出</t>
  </si>
  <si>
    <t>住房改革支出</t>
  </si>
  <si>
    <t>住房公积金</t>
  </si>
  <si>
    <t>粮油物资储备支出</t>
  </si>
  <si>
    <t>粮油储备</t>
  </si>
  <si>
    <t>储备粮油补贴</t>
  </si>
  <si>
    <t>灾害防治及应急管理支出</t>
  </si>
  <si>
    <t>应急管理事务</t>
  </si>
  <si>
    <t>安全监管</t>
  </si>
  <si>
    <t>应急管理</t>
  </si>
  <si>
    <t>消防事务</t>
  </si>
  <si>
    <t>自然灾害防治</t>
  </si>
  <si>
    <t>森林草原防灾减灾</t>
  </si>
  <si>
    <t>其他自然灾害防治支出</t>
  </si>
  <si>
    <t>自然灾害救灾及恢复重建支出</t>
  </si>
  <si>
    <t>其他自然灾害救灾及恢复重建支出</t>
  </si>
  <si>
    <t>预备费支出</t>
  </si>
  <si>
    <t>其他支出</t>
  </si>
  <si>
    <t>债务付息支出</t>
  </si>
  <si>
    <t>地方政府一般债务付息支出</t>
  </si>
  <si>
    <t>地方政府一般债券付息支出</t>
  </si>
  <si>
    <t>地方政府其他一般债务付息支出</t>
  </si>
  <si>
    <t>债务发行费用支出</t>
  </si>
  <si>
    <t>地方政府一般债务发行费用支出</t>
  </si>
  <si>
    <t>一般公共预算本级基本支出表</t>
  </si>
  <si>
    <r>
      <rPr>
        <b/>
        <sz val="11"/>
        <rFont val="方正书宋_GBK"/>
        <charset val="134"/>
      </rPr>
      <t>科目编码</t>
    </r>
  </si>
  <si>
    <r>
      <rPr>
        <b/>
        <sz val="11"/>
        <rFont val="方正书宋_GBK"/>
        <charset val="134"/>
      </rPr>
      <t>科目名称</t>
    </r>
  </si>
  <si>
    <t>301</t>
  </si>
  <si>
    <t>工资福利支出</t>
  </si>
  <si>
    <t>30101</t>
  </si>
  <si>
    <t>基本工资</t>
  </si>
  <si>
    <t>30102</t>
  </si>
  <si>
    <t>津贴补贴★</t>
  </si>
  <si>
    <t>30103</t>
  </si>
  <si>
    <t>奖金</t>
  </si>
  <si>
    <t>30107</t>
  </si>
  <si>
    <t>绩效工资</t>
  </si>
  <si>
    <t>30108</t>
  </si>
  <si>
    <t>机关事业单位基本养老保险缴费★</t>
  </si>
  <si>
    <t>30110</t>
  </si>
  <si>
    <t>城镇职工基本医疗保险缴费</t>
  </si>
  <si>
    <t>30111</t>
  </si>
  <si>
    <t>公务员医疗补助缴费</t>
  </si>
  <si>
    <t>30112</t>
  </si>
  <si>
    <t>其他社会保障缴费★</t>
  </si>
  <si>
    <t>30113</t>
  </si>
  <si>
    <t>30199</t>
  </si>
  <si>
    <t>其他工资福利支出</t>
  </si>
  <si>
    <t>0</t>
  </si>
  <si>
    <r>
      <rPr>
        <b/>
        <sz val="11"/>
        <rFont val="方正仿宋_GBK"/>
        <charset val="134"/>
      </rPr>
      <t>商品和服务支出</t>
    </r>
  </si>
  <si>
    <t>30201</t>
  </si>
  <si>
    <t>办公费</t>
  </si>
  <si>
    <t>30202</t>
  </si>
  <si>
    <t>印刷费</t>
  </si>
  <si>
    <t>30203</t>
  </si>
  <si>
    <t>咨询费</t>
  </si>
  <si>
    <t>30205</t>
  </si>
  <si>
    <t>水费</t>
  </si>
  <si>
    <t>30206</t>
  </si>
  <si>
    <t>电费</t>
  </si>
  <si>
    <t>30207</t>
  </si>
  <si>
    <t>邮电费</t>
  </si>
  <si>
    <t>30208</t>
  </si>
  <si>
    <t>取暖费</t>
  </si>
  <si>
    <t>30209</t>
  </si>
  <si>
    <t>物业管理费</t>
  </si>
  <si>
    <t>30211</t>
  </si>
  <si>
    <t>差旅费</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</si>
  <si>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</si>
  <si>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</si>
  <si>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</si>
  <si>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</si>
  <si>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</si>
  <si>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</si>
  <si>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</si>
  <si>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</si>
  <si>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</si>
  <si>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</si>
  <si>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</si>
  <si>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</si>
  <si>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</si>
  <si>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</si>
  <si>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</si>
  <si>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</si>
  <si>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</si>
  <si>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</si>
  <si>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</si>
  <si>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</si>
  <si>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</si>
  <si>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</si>
  <si>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</si>
  <si>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</si>
  <si>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</si>
  <si>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</si>
  <si>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</si>
  <si>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</si>
  <si>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</si>
  <si>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</si>
  <si>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</si>
  <si>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</si>
  <si>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30301</t>
  </si>
  <si>
    <t>离休费</t>
  </si>
  <si>
    <t>30302</t>
  </si>
  <si>
    <t>退休费</t>
  </si>
  <si>
    <t>30305</t>
  </si>
  <si>
    <t>生活补助</t>
  </si>
  <si>
    <t>30309</t>
  </si>
  <si>
    <t>奖励金</t>
  </si>
  <si>
    <t>30399</t>
  </si>
  <si>
    <t>其他对个人和家庭的补助</t>
  </si>
  <si>
    <t>307</t>
  </si>
  <si>
    <t>债务利息支出</t>
  </si>
  <si>
    <t>30701</t>
  </si>
  <si>
    <t>国内债务付息</t>
  </si>
  <si>
    <t>国内债务发行</t>
  </si>
  <si>
    <t>309</t>
  </si>
  <si>
    <t>基本建设支出</t>
  </si>
  <si>
    <t>30901</t>
  </si>
  <si>
    <t>房屋建筑物购建</t>
  </si>
  <si>
    <t>310</t>
  </si>
  <si>
    <t>其他资本性支出</t>
  </si>
  <si>
    <t>31002</t>
  </si>
  <si>
    <t>办公设备购置</t>
  </si>
  <si>
    <t>31003</t>
  </si>
  <si>
    <t>专用设备购置</t>
  </si>
  <si>
    <t>31005</t>
  </si>
  <si>
    <t>基础设施建设</t>
  </si>
  <si>
    <t>31007</t>
  </si>
  <si>
    <t>信息网络及软件购置更新</t>
  </si>
  <si>
    <t>31008</t>
  </si>
  <si>
    <t>物资储备</t>
  </si>
  <si>
    <t>399</t>
  </si>
  <si>
    <t>39901</t>
  </si>
  <si>
    <t>预备费</t>
  </si>
  <si>
    <t>39999</t>
  </si>
  <si>
    <r>
      <rPr>
        <b/>
        <sz val="11"/>
        <rFont val="方正仿宋_GBK"/>
        <charset val="134"/>
      </rPr>
      <t>合计</t>
    </r>
  </si>
  <si>
    <t>一般公共预算税收返还、一般性和专项转移支付分地区
安排情况表</t>
  </si>
  <si>
    <r>
      <rPr>
        <sz val="10.5"/>
        <rFont val="方正仿宋_GBK"/>
        <charset val="134"/>
      </rPr>
      <t>单位：万元</t>
    </r>
  </si>
  <si>
    <t>地区名称</t>
  </si>
  <si>
    <r>
      <rPr>
        <b/>
        <sz val="11"/>
        <rFont val="方正书宋_GBK"/>
        <charset val="134"/>
      </rPr>
      <t>税收返还</t>
    </r>
  </si>
  <si>
    <r>
      <rPr>
        <b/>
        <sz val="11"/>
        <rFont val="方正书宋_GBK"/>
        <charset val="134"/>
      </rPr>
      <t>一般性转移支付</t>
    </r>
  </si>
  <si>
    <r>
      <rPr>
        <b/>
        <sz val="9"/>
        <color rgb="FF00B0F0"/>
        <rFont val="方正书宋_GBK"/>
        <charset val="134"/>
      </rPr>
      <t>科目编码</t>
    </r>
  </si>
  <si>
    <r>
      <rPr>
        <b/>
        <sz val="9"/>
        <color rgb="FF00B0F0"/>
        <rFont val="方正书宋_GBK"/>
        <charset val="134"/>
      </rPr>
      <t>科目（单位）名称</t>
    </r>
  </si>
  <si>
    <r>
      <rPr>
        <b/>
        <sz val="9"/>
        <color rgb="FF00B0F0"/>
        <rFont val="方正书宋_GBK"/>
        <charset val="134"/>
      </rPr>
      <t>合计</t>
    </r>
  </si>
  <si>
    <t>双桥区</t>
  </si>
  <si>
    <t>5702</t>
  </si>
  <si>
    <t>11517</t>
  </si>
  <si>
    <t>6958</t>
  </si>
  <si>
    <r>
      <rPr>
        <sz val="9"/>
        <color rgb="FF00B0F0"/>
        <rFont val="方正仿宋_GBK"/>
        <charset val="134"/>
      </rPr>
      <t>一般公共服务支出类合计</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</si>
  <si>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</si>
  <si>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</si>
  <si>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</si>
  <si>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</si>
  <si>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r>
      <rPr>
        <sz val="11"/>
        <rFont val="方正仿宋_GBK"/>
        <charset val="134"/>
      </rPr>
      <t>未分配数</t>
    </r>
  </si>
  <si>
    <r>
      <rPr>
        <sz val="9"/>
        <color rgb="FF00B0F0"/>
        <rFont val="宋体"/>
        <charset val="134"/>
      </rPr>
      <t>债务付息支出类合计</t>
    </r>
  </si>
  <si>
    <r>
      <rPr>
        <sz val="9"/>
        <color rgb="FF00B0F0"/>
        <rFont val="Times New Roman"/>
        <charset val="134"/>
      </rPr>
      <t xml:space="preserve"> </t>
    </r>
    <r>
      <rPr>
        <sz val="9"/>
        <color rgb="FF00B0F0"/>
        <rFont val="宋体"/>
        <charset val="134"/>
      </rPr>
      <t>地方政府一般债务付息支出款合计</t>
    </r>
  </si>
  <si>
    <r>
      <rPr>
        <sz val="9"/>
        <color rgb="FF00B0F0"/>
        <rFont val="Times New Roman"/>
        <charset val="134"/>
      </rPr>
      <t xml:space="preserve">  </t>
    </r>
    <r>
      <rPr>
        <sz val="9"/>
        <color rgb="FF00B0F0"/>
        <rFont val="宋体"/>
        <charset val="134"/>
      </rPr>
      <t>地方政府一般债券付息支出项合计</t>
    </r>
  </si>
  <si>
    <t>一般公共预算专项转移支付分项目安排情况表</t>
  </si>
  <si>
    <t>河北省财政厅关于提前下达中央财政农业保险保费补贴2022年预算指标的通知</t>
  </si>
  <si>
    <t>中央-农业保险保费补贴</t>
  </si>
  <si>
    <t>[2130803]农业保险保费补贴</t>
  </si>
  <si>
    <t>河北省财政厅关于提前下达2022年农业保险保费省级补贴资金预算指标的通知</t>
  </si>
  <si>
    <t>农林业保险保费补贴专项资金</t>
  </si>
  <si>
    <t>河北省财政厅关于提前下达2022年中央土地指标跨省域调剂收入安排的支出预算的通知</t>
  </si>
  <si>
    <t>中央-土地指标跨省域调剂收入安排的支出</t>
  </si>
  <si>
    <t>[2130799]其他农村综合改革支出</t>
  </si>
  <si>
    <t>河北省财政厅关于提前下达2022年中央农村综合改革转移支付预算的通知</t>
  </si>
  <si>
    <t>中央-农村综合改革转移支付</t>
  </si>
  <si>
    <t>河北省财政厅关于提前下达2022年省级农村综合改革转移支付预算的通知</t>
  </si>
  <si>
    <t>农村综合改革专项资金</t>
  </si>
  <si>
    <t>河北省财政厅关于提前下达2022年中央水利发展资金预算的通知</t>
  </si>
  <si>
    <t>中央-水利发展资金</t>
  </si>
  <si>
    <t>[2130399]其他水利支出</t>
  </si>
  <si>
    <t>河北省财政厅关于提前下达2022年中央大中型水库移民后期扶持资金预算的通知</t>
  </si>
  <si>
    <t>中央-大中型水库移民后期扶持资金</t>
  </si>
  <si>
    <t>[2130321]大中型水库移民后期扶持专项支出</t>
  </si>
  <si>
    <t>河北省财政厅关于提前下达2022年农业生产发展资金[用于耕地地力保护]的通知</t>
  </si>
  <si>
    <t>中央-农业生产发展资金</t>
  </si>
  <si>
    <t>[2130122]农业生产发展</t>
  </si>
  <si>
    <t>河北省财政厅关于提前下达 2022年中央动物防疫补助经费预算指标的通知</t>
  </si>
  <si>
    <t>中央-动物防疫等补助经费</t>
  </si>
  <si>
    <t>[2130108]病虫害控制</t>
  </si>
  <si>
    <t>河北省财政厅关于提前下达2022年中央农业生产发展资金的通知</t>
  </si>
  <si>
    <t>河北省财政厅关于提前下达2022年省级水利发展资金预算的通知</t>
  </si>
  <si>
    <t>水利发展专项资金</t>
  </si>
  <si>
    <t>提前下达2022年省级财政衔接推进乡村振兴补助资金预算的通知</t>
  </si>
  <si>
    <t>乡村振兴专项资金</t>
  </si>
  <si>
    <t>[2130599]其他扶贫支出</t>
  </si>
  <si>
    <t>河北省财政厅关于提前下达2022年省级水利发展资金[地方债]的通知河北省财政厅关于提前下达2022年省级水利发展资金[地方债]的通知河北省财政厅关于提前下达2022年省级水利发展资金[地方债]的通知</t>
  </si>
  <si>
    <t>关于提前下达2022年省级农产品质量安全及疫病防治资金的通知</t>
  </si>
  <si>
    <t>农产品质量安全及疫病防治专项资金</t>
  </si>
  <si>
    <t>关于提前下达2022年省级农村财会人员培训一般转移支付指标的通知</t>
  </si>
  <si>
    <t>农村财会人员培训资金</t>
  </si>
  <si>
    <t>[2130199]其他农业农村支出</t>
  </si>
  <si>
    <t>河北省财政厅关于提前下达2022年省级农业生产发展资金的通知</t>
  </si>
  <si>
    <t>农业生产发展专项资金</t>
  </si>
  <si>
    <t>河北省财政厅关于提前下达2022年省级乡村振兴[农村人居环境整治]专项资金的通知河北省财政厅关于提前下达2022年省级乡村振兴[农村人居环境整治]专项资金的通知</t>
  </si>
  <si>
    <t>[2130126]农村社会事业</t>
  </si>
  <si>
    <t>河北省财政厅关于提前下达2022年省级财政衔接推进乡村振兴补助资金预算的通知</t>
  </si>
  <si>
    <t>省级财政衔接推进乡村振兴补助资金</t>
  </si>
  <si>
    <t>河北省财政厅关于提前下达2022年度下派选调生到村工作中央财政补助资金的通知</t>
  </si>
  <si>
    <t>中央-下派选调生到村工作补助</t>
  </si>
  <si>
    <t>[2130152]对高校毕业生到基层任职补助</t>
  </si>
  <si>
    <t>关于提前下达2022年省级妇女之家建设专项资金的通知</t>
  </si>
  <si>
    <t>妇女之家建设专项资金</t>
  </si>
  <si>
    <t>[2012999]其他群众团体事务支出</t>
  </si>
  <si>
    <t>关于提前下达2022年困难职工及劳模帮扶救助专项资金的通知</t>
  </si>
  <si>
    <t>困难职工及劳模帮扶救助专项资金</t>
  </si>
  <si>
    <t>[2012902]一般行政管理事务</t>
  </si>
  <si>
    <t>河北省财政厅关于提前下达2022年市场监管专项补助经费的通知</t>
  </si>
  <si>
    <t>市场监管专项补助经费</t>
  </si>
  <si>
    <t>[2013804]市场主体管理</t>
  </si>
  <si>
    <t>河北省财政厅关于提前下达2022年均衡性转移支付的通知</t>
  </si>
  <si>
    <t>中央-均衡性转移支付</t>
  </si>
  <si>
    <t>[2300202]均衡性转移支付支出</t>
  </si>
  <si>
    <t>河北省财政厅 河北省教育厅关于提前下达2022年城乡义务教育中央补助经费预算[直达资金]的通知</t>
  </si>
  <si>
    <t>中央-城乡义务教育补助经费</t>
  </si>
  <si>
    <t>[2050202]小学教育</t>
  </si>
  <si>
    <t>河北省财政厅 河北省教育厅关于提前下达2022年中央支持学前教育发展资金预算的通知</t>
  </si>
  <si>
    <t>中央-支持学前教育发展资金</t>
  </si>
  <si>
    <t>[2050201]学前教育</t>
  </si>
  <si>
    <t>河北省财政厅关于提前下达2022年中央补助地方美术馆 公共图书馆 文化馆[站]免费开放补助资金预算的通知</t>
  </si>
  <si>
    <t>中央-美术馆、公共图书馆、文化馆[站]免费开放补助资金</t>
  </si>
  <si>
    <t>[2300208]结算补助支出</t>
  </si>
  <si>
    <t>关于提前下达2022年中央支持地方公共文化服务体系建设补助资金[新时代文明实践中心建设项目]预算的通知</t>
  </si>
  <si>
    <t>中央-中央支持地方公共文化服务体系建设补助资金</t>
  </si>
  <si>
    <t>[2079999]其他文化旅游体育与传媒支出</t>
  </si>
  <si>
    <t>河北省财政厅 河北省教育厅关于提前下达2022年义务教育薄弱环节改善与能力提升中央补助资金预算的通知</t>
  </si>
  <si>
    <t>中央-义务教育薄弱环节改善与提升补助资金</t>
  </si>
  <si>
    <t>河北省财政厅 河北省教育厅 河北省人力资源和社会保障厅关于提前下达2022年中央学生资助补助经费预算[直达资金]的通知</t>
  </si>
  <si>
    <t>中央-学生资助补助经费</t>
  </si>
  <si>
    <t>[2050302]中等职业教育</t>
  </si>
  <si>
    <t>河北省财政厅  河北省教育厅关于提前下达2022年支持学前教育发展省级专项资金预算的通知</t>
  </si>
  <si>
    <t>支持学前教育发展专项资金</t>
  </si>
  <si>
    <t>河北省财政厅  河北省教育厅关于提前下达2022年特殊教育省级补助资金预算的通知</t>
  </si>
  <si>
    <t>城乡义务教育补助</t>
  </si>
  <si>
    <t>河北省财政厅关于提前下达2022年省级“三馆一站”免费开放补助资金的通知</t>
  </si>
  <si>
    <t>基层三馆一站免费开放运行保障经费</t>
  </si>
  <si>
    <t>[2070199]其他文化和旅游支出</t>
  </si>
  <si>
    <t>河北省财政厅、河北省教育厅关于提前下达2022年特殊教育中央补助资金预算的通知</t>
  </si>
  <si>
    <t>中央-特殊教育补助资金</t>
  </si>
  <si>
    <t>[2050701]特殊学校教育</t>
  </si>
  <si>
    <t>河北省财政厅 河北省教育厅关于提前下达2022年省级教师队伍建设专项资金[原民办代课教师教龄补助]预算的通知</t>
  </si>
  <si>
    <t>教师队伍建设专项资金</t>
  </si>
  <si>
    <t>[2050299]其他普通教育支出</t>
  </si>
  <si>
    <t>河北省财政厅   河北省教育厅关于提前下达2022年省级普通高中补助资金预算的通知</t>
  </si>
  <si>
    <t>普通高中补助</t>
  </si>
  <si>
    <t>[2050204]高中教育</t>
  </si>
  <si>
    <t>河北省财政厅关于提前下达2022年中央优抚对象补助经费预算的通知</t>
  </si>
  <si>
    <t>中央-优抚对象补助经费</t>
  </si>
  <si>
    <t>[2080899]其他优抚支出</t>
  </si>
  <si>
    <t>河北省财政厅关于提前下达2022年省级财政城乡社区建设补助资金预算的通知</t>
  </si>
  <si>
    <t>社区建设和地名管理专项资金</t>
  </si>
  <si>
    <t>[2080208]基层政权建设和社区治理</t>
  </si>
  <si>
    <t>政府性基金预算收入表</t>
  </si>
  <si>
    <t>一、彩票公益金收入</t>
  </si>
  <si>
    <t>二、彩票发行和销售机构业务费收入</t>
  </si>
  <si>
    <t>三、城市基础设施规划配套费收入</t>
  </si>
  <si>
    <t>7000</t>
  </si>
  <si>
    <t>政府性基金预算支出表</t>
  </si>
  <si>
    <r>
      <rPr>
        <sz val="11"/>
        <color rgb="FF00B0F0"/>
        <rFont val="方正书宋_GBK"/>
        <charset val="134"/>
      </rPr>
      <t>科目编码</t>
    </r>
  </si>
  <si>
    <r>
      <rPr>
        <sz val="11"/>
        <color rgb="FF00B0F0"/>
        <rFont val="方正书宋_GBK"/>
        <charset val="134"/>
      </rPr>
      <t>科目（单位）名称</t>
    </r>
  </si>
  <si>
    <r>
      <rPr>
        <sz val="11"/>
        <color rgb="FF00B0F0"/>
        <rFont val="方正书宋_GBK"/>
        <charset val="134"/>
      </rPr>
      <t>合计</t>
    </r>
  </si>
  <si>
    <t>700</t>
  </si>
  <si>
    <r>
      <rPr>
        <sz val="11"/>
        <color rgb="FF00B0F0"/>
        <rFont val="方正仿宋_GBK"/>
        <charset val="134"/>
      </rPr>
      <t>一般公共服务支出类合计</t>
    </r>
  </si>
  <si>
    <r>
      <rPr>
        <sz val="11"/>
        <color rgb="FF00B0F0"/>
        <rFont val="Times New Roman"/>
        <charset val="134"/>
      </rPr>
      <t xml:space="preserve">  </t>
    </r>
    <r>
      <rPr>
        <sz val="11"/>
        <color rgb="FF00B0F0"/>
        <rFont val="方正仿宋_GBK"/>
        <charset val="134"/>
      </rPr>
      <t>其他人大事务支出项合计</t>
    </r>
  </si>
  <si>
    <t>二、对下转移支付</t>
  </si>
  <si>
    <t>三、上解支出</t>
  </si>
  <si>
    <t>政府性基金预算本级支出表</t>
  </si>
  <si>
    <t>科目（单位）名称</t>
  </si>
  <si>
    <t>208</t>
  </si>
  <si>
    <t>20823</t>
  </si>
  <si>
    <t>小型水库移民扶助基金及对应专项债务收入安排的支出</t>
  </si>
  <si>
    <r>
      <rPr>
        <sz val="11"/>
        <color rgb="FF00B0F0"/>
        <rFont val="Times New Roman"/>
        <charset val="134"/>
      </rPr>
      <t xml:space="preserve"> </t>
    </r>
    <r>
      <rPr>
        <sz val="11"/>
        <color rgb="FF00B0F0"/>
        <rFont val="方正仿宋_GBK"/>
        <charset val="134"/>
      </rPr>
      <t>人大事务款合计</t>
    </r>
  </si>
  <si>
    <t>2082302</t>
  </si>
  <si>
    <t>基础设施建设和经济发展</t>
  </si>
  <si>
    <r>
      <rPr>
        <sz val="11"/>
        <color rgb="FF00B0F0"/>
        <rFont val="Times New Roman"/>
        <charset val="134"/>
      </rPr>
      <t xml:space="preserve">  </t>
    </r>
    <r>
      <rPr>
        <sz val="11"/>
        <color rgb="FF00B0F0"/>
        <rFont val="方正仿宋_GBK"/>
        <charset val="134"/>
      </rPr>
      <t>行政运行项合计</t>
    </r>
  </si>
  <si>
    <t>212</t>
  </si>
  <si>
    <r>
      <rPr>
        <b/>
        <sz val="11"/>
        <rFont val="方正仿宋_GBK"/>
        <charset val="134"/>
      </rPr>
      <t>城乡社区支出</t>
    </r>
  </si>
  <si>
    <r>
      <rPr>
        <sz val="11"/>
        <rFont val="方正仿宋_GBK"/>
        <charset val="134"/>
      </rPr>
      <t>国有土地使用权出让收入及对应专项债务收入安排的支出</t>
    </r>
  </si>
  <si>
    <t>2120899</t>
  </si>
  <si>
    <t>其他国有土地使用权出让收入安排的支出</t>
  </si>
  <si>
    <t>21213</t>
  </si>
  <si>
    <t>城市基础设施配套费及对应专项债务收入安排的支出</t>
  </si>
  <si>
    <t>城市环境卫生支出</t>
  </si>
  <si>
    <t>政府性基金预算专项转移支付分地区安排情况表</t>
  </si>
  <si>
    <t>无数据，空表列示</t>
  </si>
  <si>
    <t>政府性基金预算专项转移支付分项目安排情况表</t>
  </si>
  <si>
    <t>项目名称</t>
  </si>
  <si>
    <t>国有资本经营预算收入表</t>
  </si>
  <si>
    <t>一、利润收入</t>
  </si>
  <si>
    <t>二、股利、股息收入</t>
  </si>
  <si>
    <t>三、上年结转</t>
  </si>
  <si>
    <t>53</t>
  </si>
  <si>
    <t>国有资本经营预算支出表</t>
  </si>
  <si>
    <t>国有资本经营支出</t>
  </si>
  <si>
    <r>
      <rPr>
        <sz val="11"/>
        <rFont val="黑体"/>
        <charset val="134"/>
      </rPr>
      <t>附表</t>
    </r>
    <r>
      <rPr>
        <sz val="11"/>
        <rFont val="Times New Roman"/>
        <charset val="134"/>
      </rPr>
      <t>1-14</t>
    </r>
  </si>
  <si>
    <t>国有资本经营预算本级支出表</t>
  </si>
  <si>
    <r>
      <rPr>
        <sz val="9"/>
        <color rgb="FF00B0F0"/>
        <rFont val="方正书宋_GBK"/>
        <charset val="134"/>
      </rPr>
      <t>科目编码</t>
    </r>
  </si>
  <si>
    <r>
      <rPr>
        <sz val="9"/>
        <color rgb="FF00B0F0"/>
        <rFont val="方正书宋_GBK"/>
        <charset val="134"/>
      </rPr>
      <t>科目（单位）名称</t>
    </r>
  </si>
  <si>
    <r>
      <rPr>
        <sz val="9"/>
        <color rgb="FF00B0F0"/>
        <rFont val="方正书宋_GBK"/>
        <charset val="134"/>
      </rPr>
      <t>合计</t>
    </r>
  </si>
  <si>
    <t>223</t>
  </si>
  <si>
    <t>国有资本经营预算支出</t>
  </si>
  <si>
    <t>22301</t>
  </si>
  <si>
    <t>解决历史遗留问题及改革成本支出</t>
  </si>
  <si>
    <r>
      <rPr>
        <sz val="9"/>
        <color rgb="FF00B0F0"/>
        <rFont val="Times New Roman"/>
        <charset val="134"/>
      </rPr>
      <t xml:space="preserve"> </t>
    </r>
    <r>
      <rPr>
        <sz val="9"/>
        <color rgb="FF00B0F0"/>
        <rFont val="方正仿宋_GBK"/>
        <charset val="134"/>
      </rPr>
      <t>人大事务款合计</t>
    </r>
  </si>
  <si>
    <t>2230101</t>
  </si>
  <si>
    <t>厂办大集体改革支出</t>
  </si>
  <si>
    <r>
      <rPr>
        <sz val="9"/>
        <color rgb="FF00B0F0"/>
        <rFont val="Times New Roman"/>
        <charset val="134"/>
      </rPr>
      <t xml:space="preserve">  </t>
    </r>
    <r>
      <rPr>
        <sz val="9"/>
        <color rgb="FF00B0F0"/>
        <rFont val="方正仿宋_GBK"/>
        <charset val="134"/>
      </rPr>
      <t>行政运行项合计</t>
    </r>
  </si>
  <si>
    <t>2230103</t>
  </si>
  <si>
    <t>国有企业办职教幼教补助支</t>
  </si>
  <si>
    <r>
      <rPr>
        <sz val="9"/>
        <color rgb="FF00B0F0"/>
        <rFont val="Times New Roman"/>
        <charset val="134"/>
      </rPr>
      <t xml:space="preserve">  </t>
    </r>
    <r>
      <rPr>
        <sz val="9"/>
        <color rgb="FF00B0F0"/>
        <rFont val="方正仿宋_GBK"/>
        <charset val="134"/>
      </rPr>
      <t>其他人大事务支出项合计</t>
    </r>
  </si>
  <si>
    <t>国有企业退休人员社会化管理补助支出</t>
  </si>
  <si>
    <t>22302</t>
  </si>
  <si>
    <t>国有企业资本金注入</t>
  </si>
  <si>
    <t>2230201</t>
  </si>
  <si>
    <t>国有经济结构调整支出</t>
  </si>
  <si>
    <t>国有资本经营预算专项转移支付分地区安排情况表</t>
  </si>
  <si>
    <r>
      <rPr>
        <b/>
        <sz val="9"/>
        <rFont val="方正书宋_GBK"/>
        <charset val="134"/>
      </rPr>
      <t>科目编码</t>
    </r>
  </si>
  <si>
    <r>
      <rPr>
        <b/>
        <sz val="9"/>
        <rFont val="方正书宋_GBK"/>
        <charset val="134"/>
      </rPr>
      <t>科目（单位）名称</t>
    </r>
  </si>
  <si>
    <r>
      <rPr>
        <b/>
        <sz val="9"/>
        <rFont val="方正书宋_GBK"/>
        <charset val="134"/>
      </rPr>
      <t>合计</t>
    </r>
  </si>
  <si>
    <r>
      <rPr>
        <sz val="11"/>
        <rFont val="方正仿宋_GBK"/>
        <charset val="134"/>
      </rPr>
      <t>市（县、镇）名</t>
    </r>
    <r>
      <rPr>
        <sz val="11"/>
        <rFont val="Times New Roman"/>
        <charset val="134"/>
      </rPr>
      <t>1</t>
    </r>
  </si>
  <si>
    <r>
      <rPr>
        <sz val="9"/>
        <rFont val="方正仿宋_GBK"/>
        <charset val="134"/>
      </rPr>
      <t>一般公共服务支出类合计</t>
    </r>
  </si>
  <si>
    <t>国有资本经营预算专项转移支付分项目安排情况表</t>
  </si>
  <si>
    <t>社会保险基金预算收入表</t>
  </si>
  <si>
    <t>社会保险基金收入</t>
  </si>
  <si>
    <t>企业职工基本养老保险基金收入</t>
  </si>
  <si>
    <t>企业职工基本养老保险费收入</t>
  </si>
  <si>
    <t>企业职工基本养老保险费财政补贴收入（中央、省调济金）</t>
  </si>
  <si>
    <t>企业职工基本养老保险基金利息收入</t>
  </si>
  <si>
    <t>其他企业职工基本养老保险基金收入</t>
  </si>
  <si>
    <t>失业保险基金收入</t>
  </si>
  <si>
    <t>失业保险费收入</t>
  </si>
  <si>
    <t>城镇职工基本医疗保险基金收入</t>
  </si>
  <si>
    <t>城镇职工基本医疗保险费收入</t>
  </si>
  <si>
    <t>工伤保险基金收入</t>
  </si>
  <si>
    <t>工伤保险费收入</t>
  </si>
  <si>
    <t>生育保险基金收入</t>
  </si>
  <si>
    <t>生育保险费收入</t>
  </si>
  <si>
    <t>城乡居民基本养老保险基金收入</t>
  </si>
  <si>
    <t>城乡居民基本养老保险基金缴费收入</t>
  </si>
  <si>
    <t>城乡居民基本养老保险基金财政补贴收入</t>
  </si>
  <si>
    <t>城乡居民基本养老保险基金利息收入</t>
  </si>
  <si>
    <t>其他城乡居民基本养老保险基金收入</t>
  </si>
  <si>
    <t>机关事业单位基本养老保险基金收入</t>
  </si>
  <si>
    <t>机关事业单位基本养老保险费收入</t>
  </si>
  <si>
    <t>机关事业单位基本养老保险基金财政补助收入</t>
  </si>
  <si>
    <t>机关事业单位基本养老保险基金利息收入</t>
  </si>
  <si>
    <t>其他机关事业单位基本养老保险基金收入</t>
  </si>
  <si>
    <t>城乡居民基本医疗保险基金收入</t>
  </si>
  <si>
    <t>城乡居民基本医疗保险基金缴费收入</t>
  </si>
  <si>
    <t>城乡居民基本医疗保险基金财政补贴收入</t>
  </si>
  <si>
    <t>转移性收入</t>
  </si>
  <si>
    <t>上年结余收入</t>
  </si>
  <si>
    <t>社会保险基金预算上年结余收入</t>
  </si>
  <si>
    <t>合    计</t>
  </si>
  <si>
    <t>社会保险基金预算支出表</t>
  </si>
  <si>
    <t>社会保险基金支出</t>
  </si>
  <si>
    <t>企业职工基本养老保险基金支出</t>
  </si>
  <si>
    <t>基本养老金</t>
  </si>
  <si>
    <t>丧葬抚恤补助</t>
  </si>
  <si>
    <t>其他基本养老保险基金支出</t>
  </si>
  <si>
    <t>失业保险基金支出</t>
  </si>
  <si>
    <t>失业保险金</t>
  </si>
  <si>
    <t>医疗保险费</t>
  </si>
  <si>
    <t>其他失业保险基金支出</t>
  </si>
  <si>
    <t>城镇职工基本医疗保险基金支出</t>
  </si>
  <si>
    <t>城镇职工基本医疗保险统筹基金</t>
  </si>
  <si>
    <t>城镇职工基本医疗保险个人账户基金</t>
  </si>
  <si>
    <t>工伤保险基金支出</t>
  </si>
  <si>
    <t>工伤保险待遇</t>
  </si>
  <si>
    <t>劳动能力鉴定支出</t>
  </si>
  <si>
    <t>生育保险基金支出</t>
  </si>
  <si>
    <t>生育医疗费用支出</t>
  </si>
  <si>
    <t>生育津贴支出</t>
  </si>
  <si>
    <t>城乡居民基本养老保险基金支出</t>
  </si>
  <si>
    <t>基本养老金支出</t>
  </si>
  <si>
    <t>个人账户养老金支出</t>
  </si>
  <si>
    <t>其他城乡居民基本养老保险基金支出</t>
  </si>
  <si>
    <t>机关事业单位基本养老保险基金支出</t>
  </si>
  <si>
    <t xml:space="preserve">  其他机关事业单位基本养老保险基金支出</t>
  </si>
  <si>
    <t>城乡居民基本医疗保险基金支出</t>
  </si>
  <si>
    <t>城乡居民基本医疗保险基金医疗待遇支出</t>
  </si>
  <si>
    <t>大病医疗保险支出</t>
  </si>
  <si>
    <t>合       计</t>
  </si>
  <si>
    <t>地方政府债务限额及余额预算情况表</t>
  </si>
  <si>
    <t>单位：亿元</t>
  </si>
  <si>
    <t>地   区</t>
  </si>
  <si>
    <t>2021年债务限额</t>
  </si>
  <si>
    <t>2021年债务余额预计执行数</t>
  </si>
  <si>
    <t>一般债务</t>
  </si>
  <si>
    <t>专项债务</t>
  </si>
  <si>
    <t xml:space="preserve">    承德市本级</t>
  </si>
  <si>
    <t>注：1.本表反映上一年度本地区、本级及分地区地方政府债务限额及余额预计执行数。</t>
  </si>
  <si>
    <t>2.本表由县级以上地方各级财政部门在同级人民代表大会批准预算后二十日内公开。</t>
  </si>
  <si>
    <t>政府一般债务限额及余额情况表</t>
  </si>
  <si>
    <t>执行数</t>
  </si>
  <si>
    <t>一、上两个年度末政府一般债务余额实际数</t>
  </si>
  <si>
    <t>二、上年度末政府一般债务余额限额</t>
  </si>
  <si>
    <t>三、上年度政府一般债务发行额</t>
  </si>
  <si>
    <t>四、上年度政府一般债务还本额</t>
  </si>
  <si>
    <t>五、上年度末政府一般债务余额预算执行数</t>
  </si>
  <si>
    <t>六、本年度政府一般债务余额新增限额</t>
  </si>
  <si>
    <t>七、本年度末政府一般债务余额限额</t>
  </si>
  <si>
    <t>政府专项债务限额及余额情况表</t>
  </si>
  <si>
    <t>一、上两个年度末政府专项债务余额实际数</t>
  </si>
  <si>
    <t>二、上年度末政府专项债务余额限额</t>
  </si>
  <si>
    <t>三、上年度政府专项债务发行额</t>
  </si>
  <si>
    <t>四、上年度政府专项债务还本额</t>
  </si>
  <si>
    <t>五、上年度末政府专项债务余额预算执行数</t>
  </si>
  <si>
    <t>六、本年度政府专项债务余额新增限额</t>
  </si>
  <si>
    <t>七、本年度末政府专项债务余额限额</t>
  </si>
  <si>
    <t>2022年本地区地方政府债券限额提前下达情况表</t>
  </si>
  <si>
    <t>地区：承德市双桥区</t>
  </si>
  <si>
    <t>年度</t>
  </si>
  <si>
    <t>文号</t>
  </si>
  <si>
    <t>限额性质</t>
  </si>
  <si>
    <t>提前下达金额（亿元）</t>
  </si>
  <si>
    <t>2022年本地区和本级地方政府债券发行及还本付息情况表</t>
  </si>
  <si>
    <t>年度：2022</t>
  </si>
  <si>
    <t>债券性质</t>
  </si>
  <si>
    <t>本年发行数（亿元）</t>
  </si>
  <si>
    <t>本年还本数（亿元）</t>
  </si>
  <si>
    <t>本年付息数（亿元）</t>
  </si>
  <si>
    <t>一般债券</t>
  </si>
  <si>
    <t>专项债券</t>
  </si>
  <si>
    <t>再融资债券</t>
  </si>
  <si>
    <t>2022年本地区新增地方政府债券资金安排表</t>
  </si>
  <si>
    <t>新增金额（亿元）</t>
  </si>
  <si>
    <t>资金用途</t>
  </si>
  <si>
    <t>棚户区改造</t>
  </si>
  <si>
    <t>农村发展</t>
  </si>
  <si>
    <t>2022年本地区再融资债券分月发行安排表</t>
  </si>
  <si>
    <t>月份</t>
  </si>
  <si>
    <t>金额（亿元）</t>
  </si>
  <si>
    <t>2022年双桥区三公经费情况说明</t>
  </si>
  <si>
    <t xml:space="preserve">    根据《中华人民共和国预算法》、《预算法实施条例》及国家、省市有关规定，为将政府带头过“紧日子”的要求落到实处，编制2022预算时对三公经费进行细化。2022年双桥区三公经费预算支出667.86万，相比2021年预算减支163万元。（一）因公出国（境）预算支出5万元。（二）公务用车购置运行及维护费预算支出489.7万元,与上年减少93.4万元。（三）公务接待费预算支出173.16万元，较上年减少69.6万元。减少原因为：受疫情影响，压减非必要性支出。</t>
  </si>
  <si>
    <t>双桥区2022年举借债务情况说明</t>
  </si>
  <si>
    <t xml:space="preserve">    双桥区2021年末政府债务余额85.95亿元，其中一般债务69.75亿元，专项债务16.2亿元。2021年末政府债限额98.73亿元，其中一般债务限额81.92亿元，专项债务限额16.81亿元。            
    2021年双桥区共偿还债务本金14.76亿元，其中使用再融资债券偿还13.73亿元，财政资金偿还1.03亿元。2022年申请再融资债券11.09亿元，预计申请新增专项债券4.8亿元。
</t>
  </si>
  <si>
    <t>2022年双桥区转移支付情况说明</t>
  </si>
  <si>
    <t xml:space="preserve">    2022年我区预算安排中，安排上年一般公共预算结转转移支付资金29545万元；安排提前下达转移支付资金18475万元。安排政府性基金转移支付收入228983万元，安排政府性基金转移支付支出214000万元。</t>
  </si>
  <si>
    <t>双桥区预算绩效工作情况说明</t>
  </si>
  <si>
    <t xml:space="preserve">    双桥区全面落实上级政府《关于全面实施预算绩效管理的实施意见》(冀发[2018]54号)要求, 按照省财政厅统一部署, 制定和出台了《关于全面实施预算 绩效管理的实施意见》等一系列预算绩效管理有关规定, 在2022年预算编制全过程中落实预算绩效管理。严格按照机构改革方案和编制部门通过部门《三定方案》确定部门职责活动, 细化部门预算绩效目标、指标编制。财政局在批复部门预算时，在批复反映部门资金项目信息的预算文本同时批复反映部门整体绩效情况和项目绩效指标情况的绩效文本，区直各部门根据批复的预算文本和绩效文本加强对本部门资金的管理和合理的支出，提高资金使用效率。2022年将对区本级资金和重点项目组织开展部门预算绩效自评及重点评价工作, 并将评价结果作为下一年度预算资金安排和分配的重要依据。</t>
  </si>
  <si>
    <t>2022年双桥区政府采购预算情况说明</t>
  </si>
  <si>
    <t xml:space="preserve">    2022年全区政府采购预算1065万，主要涉及全区各部门各种办公设备采购。从采购项目构成情况看,分为货物类和服务类，预算金额分别为1010万元、55万元。</t>
  </si>
  <si>
    <t>其他重要事项说明</t>
  </si>
  <si>
    <t xml:space="preserve">     无</t>
  </si>
  <si>
    <t>重大政策和重点项目等绩效目标情况说明</t>
  </si>
  <si>
    <t>预算项目绩效表</t>
  </si>
  <si>
    <t>项目编码</t>
  </si>
  <si>
    <t>13080222P00604810001F</t>
  </si>
  <si>
    <t>[314]城市最低生活保障</t>
  </si>
  <si>
    <t>主管部门及代码</t>
  </si>
  <si>
    <t>314-承德市双桥区民政局</t>
  </si>
  <si>
    <t>实施单位</t>
  </si>
  <si>
    <t>314001-承德市双桥区民政局本级</t>
  </si>
  <si>
    <t>项目绩效模板</t>
  </si>
  <si>
    <t>绩效目标</t>
  </si>
  <si>
    <t>中长期目标（2022年-2022年）</t>
  </si>
  <si>
    <t>目标1</t>
  </si>
  <si>
    <t>目标内容1：对镇办申请的城市最低生活保障档案进行入户认真、及时、准确的审批。</t>
  </si>
  <si>
    <t>一级指标</t>
  </si>
  <si>
    <t>二级指标</t>
  </si>
  <si>
    <t>三级指标</t>
  </si>
  <si>
    <t>指标说明</t>
  </si>
  <si>
    <t>指标值</t>
  </si>
  <si>
    <t>指标确定依据</t>
  </si>
  <si>
    <t>评（扣）分标准</t>
  </si>
  <si>
    <t>符号</t>
  </si>
  <si>
    <t>值</t>
  </si>
  <si>
    <t>单位（文字描述）</t>
  </si>
  <si>
    <t>产出指标</t>
  </si>
  <si>
    <t>成本指标</t>
  </si>
  <si>
    <t>城市低保标准</t>
  </si>
  <si>
    <t>=</t>
  </si>
  <si>
    <t>元/月</t>
  </si>
  <si>
    <t>按政策要求</t>
  </si>
  <si>
    <t>时效指标</t>
  </si>
  <si>
    <t>资金及时发放率</t>
  </si>
  <si>
    <t>%</t>
  </si>
  <si>
    <t>质量指标</t>
  </si>
  <si>
    <t>应保尽保、应退尽退</t>
  </si>
  <si>
    <t>数量指标</t>
  </si>
  <si>
    <t>城市低保发放人数</t>
  </si>
  <si>
    <t>≥</t>
  </si>
  <si>
    <t>人</t>
  </si>
  <si>
    <t>效益指标</t>
  </si>
  <si>
    <t>经济效益指标</t>
  </si>
  <si>
    <t>困难群众生活水平稳步提高</t>
  </si>
  <si>
    <t>文字描述</t>
  </si>
  <si>
    <t>社会效益指标</t>
  </si>
  <si>
    <t>困难群众充分享受国家优惠政策</t>
  </si>
  <si>
    <t>可持续影响指标</t>
  </si>
  <si>
    <t>长期促进社会和谐</t>
  </si>
  <si>
    <t>补贴的发放，提高居民幸福感，长期促进社会和谐</t>
  </si>
  <si>
    <t/>
  </si>
  <si>
    <t>满意度指标</t>
  </si>
  <si>
    <t>服务对象满意度指标</t>
  </si>
  <si>
    <t>服务对象满意度情况</t>
  </si>
  <si>
    <t>13080222P006330100012</t>
  </si>
  <si>
    <t>[360]中小学课后延时服务专项经费</t>
  </si>
  <si>
    <t>360-承德市双桥区教育和体育局</t>
  </si>
  <si>
    <t>360001-承德市双桥区教育和体育局本级</t>
  </si>
  <si>
    <t>保证课后延时服务正常开展</t>
  </si>
  <si>
    <t>开展课后延时服务学校所数</t>
  </si>
  <si>
    <t>所</t>
  </si>
  <si>
    <t>计划标准</t>
  </si>
  <si>
    <t>每少1所扣1分</t>
  </si>
  <si>
    <t>考核达标率</t>
  </si>
  <si>
    <t>每低于5%扣1分</t>
  </si>
  <si>
    <t>经费保障率</t>
  </si>
  <si>
    <t>经费按时拨付</t>
  </si>
  <si>
    <t>推迟扣1分</t>
  </si>
  <si>
    <t>经费保障投入</t>
  </si>
  <si>
    <t>万</t>
  </si>
  <si>
    <t>每少于1万扣1分</t>
  </si>
  <si>
    <t>解决部分中小学生放学后无人看管的后顾之忧</t>
  </si>
  <si>
    <t>市区每一所学校没有按时开展扣1分</t>
  </si>
  <si>
    <t>提高学生综合素质</t>
  </si>
  <si>
    <t>学生艺术素质测评达标率</t>
  </si>
  <si>
    <t>每一人不合格扣1分</t>
  </si>
  <si>
    <t>家长满意度</t>
  </si>
  <si>
    <t>13080222P00605810001N</t>
  </si>
  <si>
    <t>[323]城乡居民养老保险区级补助资金</t>
  </si>
  <si>
    <t>323-承德市双桥区人力资源和社会保障局</t>
  </si>
  <si>
    <t>323001-承德市双桥区人力资源和社会保障局本级</t>
  </si>
  <si>
    <t>巩固参保率。</t>
  </si>
  <si>
    <t>目标2</t>
  </si>
  <si>
    <t>稳步提高保障水平。</t>
  </si>
  <si>
    <t>目标3</t>
  </si>
  <si>
    <t>实现基金收支平衡。</t>
  </si>
  <si>
    <t>参保人数（人）</t>
  </si>
  <si>
    <t>系统提取</t>
  </si>
  <si>
    <t>未完成扣5分</t>
  </si>
  <si>
    <t>各级财政实际补助标准（元）</t>
  </si>
  <si>
    <t>元</t>
  </si>
  <si>
    <t>测算</t>
  </si>
  <si>
    <t>参保居民个人最低实际缴费标准（元）</t>
  </si>
  <si>
    <t>城居保当年缴费人数</t>
  </si>
  <si>
    <t>以户籍人口数为基数计算的城乡居民参保率（%）</t>
  </si>
  <si>
    <t>文件要求</t>
  </si>
  <si>
    <t>选择100元缴费档次人数（人）</t>
  </si>
  <si>
    <t>选择200元缴费档次人数（人）</t>
  </si>
  <si>
    <t>选择300元缴费档次人数（人）</t>
  </si>
  <si>
    <t>选择500元缴费档次人数（人）</t>
  </si>
  <si>
    <t>选择1000元缴费档次人数（人）</t>
  </si>
  <si>
    <t>选择3000元缴费档次人数（人）</t>
  </si>
  <si>
    <t>选择5000元缴费档次人数（人）</t>
  </si>
  <si>
    <t>选择8000元缴费档次人数（人）</t>
  </si>
  <si>
    <t>基金滚存结余可支配月数（月）</t>
  </si>
  <si>
    <t>6-9个月</t>
  </si>
  <si>
    <t>当年各级财政补助资金到位率(%)</t>
  </si>
  <si>
    <t>违反违规行为纠正数</t>
  </si>
  <si>
    <t>工作安排</t>
  </si>
  <si>
    <t>享受财政补助覆盖面</t>
  </si>
  <si>
    <t>服务对象满意度</t>
  </si>
  <si>
    <t>工作要求</t>
  </si>
  <si>
    <t>未完成扣15分</t>
  </si>
  <si>
    <t>13080222P006075100014</t>
  </si>
  <si>
    <t>[447]城乡居民基本医疗保险政府补助资金</t>
  </si>
  <si>
    <t>447-承德市双桥区医疗保障局</t>
  </si>
  <si>
    <t>447001-承德市双桥区医疗保障局本级</t>
  </si>
  <si>
    <t>具有本市户籍、不在城镇职工基本医疗保险参保范围的城乡居民，农民工和灵活就业人员依法参加城镇职工基本医疗保险</t>
  </si>
  <si>
    <t>资金成本</t>
  </si>
  <si>
    <t>区财政195.2元/人</t>
  </si>
  <si>
    <t>元/人</t>
  </si>
  <si>
    <t>政策依据</t>
  </si>
  <si>
    <t>覆盖范围比例</t>
  </si>
  <si>
    <t>具有本市户籍、不在城镇职工基本医疗保险参保范围的城乡居民，应参加城乡居民基本医疗保险。农民工和灵活就业人员依法参加城镇职工基本医疗保险</t>
  </si>
  <si>
    <t>&gt;=</t>
  </si>
  <si>
    <t>重点救助对象自付费用年度限额内住院救助比例</t>
  </si>
  <si>
    <t>“一站式”即时结算覆盖地区</t>
  </si>
  <si>
    <t>“一站式”即时结算覆盖</t>
  </si>
  <si>
    <t>≤</t>
  </si>
  <si>
    <t>医疗救助对象覆盖范围</t>
  </si>
  <si>
    <t>为健全社会体系，全区城乡居民医疗保险全覆盖，保障每位居民的合法权益</t>
  </si>
  <si>
    <t>对健全社会救助体系的影响</t>
  </si>
  <si>
    <t>保障医疗待遇落实，减轻人民群众看病、看病贵</t>
  </si>
  <si>
    <t>服务受益对象满意度</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</si>
</sst>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
    <numFmt numFmtId="178" formatCode="0.00_);[Red]\(0.00\)"/>
    <numFmt numFmtId="179" formatCode="0_ "/>
    <numFmt numFmtId="180" formatCode="0_);[Red]\(0\)"/>
    <numFmt numFmtId="181" formatCode="0.00_ "/>
    <numFmt numFmtId="182" formatCode="0;_렀"/>
  </numFmts>
  <fonts count="105">
    <font>
      <sz val="11"/>
      <color theme="1"/>
      <name val="宋体"/>
      <charset val="134"/>
      <scheme val="minor"/>
    </font>
    <font>
      <sz val="11"/>
      <name val="宋体"/>
      <charset val="134"/>
      <scheme val="minor"/>
    </font>
    <font>
      <sz val="11"/>
      <color indexed="0"/>
      <name val="宋体"/>
      <charset val="134"/>
      <scheme val="minor"/>
    </font>
    <font>
      <b/>
      <sz val="11"/>
      <name val="Arial"/>
      <charset val="0"/>
    </font>
    <font>
      <sz val="20"/>
      <color theme="1"/>
      <name val="宋体"/>
      <charset val="134"/>
      <scheme val="minor"/>
    </font>
    <font>
      <sz val="18"/>
      <color rgb="FF000000"/>
      <name val="Arial"/>
      <charset val="0"/>
    </font>
    <font>
      <sz val="11"/>
      <color rgb="FF000000"/>
      <name val="宋体"/>
      <charset val="134"/>
      <scheme val="minor"/>
    </font>
    <font>
      <sz val="9"/>
      <name val="Arial"/>
      <charset val="0"/>
    </font>
    <font>
      <sz val="22"/>
      <color theme="1"/>
      <name val="宋体"/>
      <charset val="134"/>
      <scheme val="minor"/>
    </font>
    <font>
      <sz val="16"/>
      <color theme="1"/>
      <name val="仿宋"/>
      <charset val="134"/>
    </font>
    <font>
      <sz val="22"/>
      <color theme="1"/>
      <name val="宋体"/>
      <charset val="134"/>
    </font>
    <font>
      <sz val="16"/>
      <color theme="1"/>
      <name val="仿宋_GB2312"/>
      <charset val="134"/>
    </font>
    <font>
      <sz val="22"/>
      <color rgb="FF000000"/>
      <name val="宋体"/>
      <charset val="134"/>
    </font>
    <font>
      <sz val="16"/>
      <color rgb="FF000000"/>
      <name val="仿宋_GB2312"/>
      <charset val="134"/>
    </font>
    <font>
      <sz val="12"/>
      <name val="宋体"/>
      <charset val="134"/>
    </font>
    <font>
      <b/>
      <sz val="18"/>
      <name val="宋体"/>
      <charset val="134"/>
    </font>
    <font>
      <b/>
      <sz val="20"/>
      <name val="宋体"/>
      <charset val="134"/>
    </font>
    <font>
      <b/>
      <sz val="12"/>
      <name val="Times New Roman"/>
      <charset val="134"/>
    </font>
    <font>
      <b/>
      <sz val="11"/>
      <name val="Times New Roman"/>
      <charset val="134"/>
    </font>
    <font>
      <sz val="11"/>
      <name val="Times New Roman"/>
      <charset val="134"/>
    </font>
    <font>
      <sz val="12"/>
      <name val="Times New Roman"/>
      <charset val="134"/>
    </font>
    <font>
      <sz val="14"/>
      <name val="Times New Roman"/>
      <charset val="134"/>
    </font>
    <font>
      <sz val="18"/>
      <name val="方正小标宋_GBK"/>
      <charset val="134"/>
    </font>
    <font>
      <sz val="18"/>
      <name val="Times New Roman"/>
      <charset val="134"/>
    </font>
    <font>
      <sz val="11"/>
      <name val="方正仿宋_GBK"/>
      <charset val="134"/>
    </font>
    <font>
      <b/>
      <sz val="11"/>
      <name val="方正书宋_GBK"/>
      <charset val="134"/>
    </font>
    <font>
      <b/>
      <sz val="12"/>
      <color rgb="FF00B0F0"/>
      <name val="Times New Roman"/>
      <charset val="134"/>
    </font>
    <font>
      <b/>
      <sz val="11"/>
      <color rgb="FF00B0F0"/>
      <name val="Times New Roman"/>
      <charset val="134"/>
    </font>
    <font>
      <sz val="11"/>
      <color rgb="FF00B0F0"/>
      <name val="Times New Roman"/>
      <charset val="134"/>
    </font>
    <font>
      <sz val="12"/>
      <color rgb="FF00B0F0"/>
      <name val="Times New Roman"/>
      <charset val="134"/>
    </font>
    <font>
      <b/>
      <sz val="15"/>
      <name val="SimSun"/>
      <charset val="134"/>
    </font>
    <font>
      <sz val="9"/>
      <name val="SimSun"/>
      <charset val="134"/>
    </font>
    <font>
      <b/>
      <sz val="11"/>
      <name val="SimSun"/>
      <charset val="134"/>
    </font>
    <font>
      <sz val="11"/>
      <name val="SimSun"/>
      <charset val="134"/>
    </font>
    <font>
      <sz val="9"/>
      <name val="Times New Roman"/>
      <charset val="134"/>
    </font>
    <font>
      <b/>
      <sz val="10.5"/>
      <color theme="1"/>
      <name val="宋体"/>
      <charset val="134"/>
    </font>
    <font>
      <sz val="10.5"/>
      <color theme="1"/>
      <name val="宋体"/>
      <charset val="134"/>
    </font>
    <font>
      <sz val="10.5"/>
      <name val="Times New Roman"/>
      <charset val="134"/>
    </font>
    <font>
      <b/>
      <sz val="9"/>
      <name val="Times New Roman"/>
      <charset val="134"/>
    </font>
    <font>
      <sz val="11"/>
      <name val="宋体"/>
      <charset val="134"/>
    </font>
    <font>
      <sz val="9"/>
      <color rgb="FF00B0F0"/>
      <name val="Times New Roman"/>
      <charset val="134"/>
    </font>
    <font>
      <b/>
      <sz val="11"/>
      <name val="方正仿宋_GBK"/>
      <charset val="134"/>
    </font>
    <font>
      <b/>
      <sz val="10.5"/>
      <name val="仿宋"/>
      <charset val="134"/>
    </font>
    <font>
      <b/>
      <sz val="11"/>
      <color rgb="FF00B0F0"/>
      <name val="方正书宋_GBK"/>
      <charset val="134"/>
    </font>
    <font>
      <sz val="10.5"/>
      <name val="仿宋"/>
      <charset val="134"/>
    </font>
    <font>
      <sz val="9"/>
      <name val="宋体"/>
      <charset val="134"/>
    </font>
    <font>
      <sz val="9"/>
      <name val="宋体"/>
      <charset val="134"/>
      <scheme val="minor"/>
    </font>
    <font>
      <b/>
      <sz val="9"/>
      <color rgb="FF00B0F0"/>
      <name val="Times New Roman"/>
      <charset val="134"/>
    </font>
    <font>
      <sz val="11"/>
      <color rgb="FF00B0F0"/>
      <name val="方正书宋_GBK"/>
      <charset val="134"/>
    </font>
    <font>
      <sz val="12"/>
      <color theme="1"/>
      <name val="宋体"/>
      <charset val="134"/>
    </font>
    <font>
      <sz val="10"/>
      <name val="Times New Roman"/>
      <charset val="134"/>
    </font>
    <font>
      <b/>
      <sz val="9"/>
      <name val="宋体"/>
      <charset val="134"/>
    </font>
    <font>
      <sz val="12"/>
      <color rgb="FF000000"/>
      <name val="宋体"/>
      <charset val="134"/>
    </font>
    <font>
      <sz val="9"/>
      <color rgb="FF000000"/>
      <name val="宋体"/>
      <charset val="134"/>
    </font>
    <font>
      <b/>
      <sz val="12"/>
      <color rgb="FF000000"/>
      <name val="宋体"/>
      <charset val="134"/>
    </font>
    <font>
      <b/>
      <sz val="10.5"/>
      <name val="宋体"/>
      <charset val="134"/>
      <scheme val="minor"/>
    </font>
    <font>
      <sz val="12"/>
      <name val="仿宋"/>
      <charset val="134"/>
    </font>
    <font>
      <sz val="10.5"/>
      <name val="宋体"/>
      <charset val="134"/>
    </font>
    <font>
      <b/>
      <sz val="12"/>
      <name val="仿宋"/>
      <charset val="134"/>
    </font>
    <font>
      <sz val="11"/>
      <name val="方正书宋_GBK"/>
      <charset val="134"/>
    </font>
    <font>
      <b/>
      <sz val="10.5"/>
      <name val="宋体"/>
      <charset val="134"/>
    </font>
    <font>
      <sz val="22"/>
      <color theme="1"/>
      <name val="方正小标宋_GBK"/>
      <charset val="134"/>
    </font>
    <font>
      <b/>
      <sz val="16"/>
      <color theme="1"/>
      <name val="Times New Roman"/>
      <charset val="134"/>
    </font>
    <font>
      <sz val="16"/>
      <color theme="1"/>
      <name val="宋体"/>
      <charset val="134"/>
      <scheme val="minor"/>
    </font>
    <font>
      <sz val="16"/>
      <color theme="1"/>
      <name val="Times New Roman"/>
      <charset val="134"/>
    </font>
    <font>
      <sz val="16"/>
      <color theme="1"/>
      <name val="宋体"/>
      <charset val="134"/>
    </font>
    <font>
      <sz val="11"/>
      <color theme="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Helv"/>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20"/>
      <name val="宋体"/>
      <charset val="134"/>
    </font>
    <font>
      <sz val="7"/>
      <name val="Small Fonts"/>
      <charset val="134"/>
    </font>
    <font>
      <sz val="10"/>
      <name val="MS Sans Serif"/>
      <charset val="134"/>
    </font>
    <font>
      <sz val="11"/>
      <color theme="1"/>
      <name val="Tahoma"/>
      <charset val="134"/>
    </font>
    <font>
      <sz val="12"/>
      <name val="Courier"/>
      <charset val="134"/>
    </font>
    <font>
      <sz val="10.5"/>
      <name val="方正仿宋_GBK"/>
      <charset val="134"/>
    </font>
    <font>
      <b/>
      <sz val="9"/>
      <name val="方正书宋_GBK"/>
      <charset val="134"/>
    </font>
    <font>
      <sz val="9"/>
      <name val="方正仿宋_GBK"/>
      <charset val="134"/>
    </font>
    <font>
      <sz val="11"/>
      <name val="黑体"/>
      <charset val="134"/>
    </font>
    <font>
      <sz val="9"/>
      <color rgb="FF00B0F0"/>
      <name val="方正书宋_GBK"/>
      <charset val="134"/>
    </font>
    <font>
      <sz val="9"/>
      <color rgb="FF00B0F0"/>
      <name val="方正仿宋_GBK"/>
      <charset val="134"/>
    </font>
    <font>
      <sz val="9"/>
      <color rgb="FF00B0F0"/>
      <name val="宋体"/>
      <charset val="134"/>
    </font>
    <font>
      <sz val="11"/>
      <color rgb="FF00B0F0"/>
      <name val="方正仿宋_GBK"/>
      <charset val="134"/>
    </font>
    <font>
      <b/>
      <sz val="9"/>
      <color rgb="FF00B0F0"/>
      <name val="方正书宋_GBK"/>
      <charset val="134"/>
    </font>
    <font>
      <sz val="12"/>
      <name val="方正仿宋_GBK"/>
      <charset val="134"/>
    </font>
    <font>
      <sz val="22"/>
      <color theme="1"/>
      <name val="Times New Roman"/>
      <charset val="134"/>
    </font>
    <font>
      <b/>
      <sz val="16"/>
      <color theme="1"/>
      <name val="方正楷体_GBK"/>
      <charset val="134"/>
    </font>
    <font>
      <sz val="16"/>
      <color theme="1"/>
      <name val="方正仿宋_GBK"/>
      <charset val="134"/>
    </font>
  </fonts>
  <fills count="41">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5" tint="0.39991454817346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2065187536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indexed="4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799951170384838"/>
        <bgColor indexed="64"/>
      </patternFill>
    </fill>
    <fill>
      <patternFill patternType="solid">
        <fgColor theme="5" tint="0.399945066682943"/>
        <bgColor indexed="64"/>
      </patternFill>
    </fill>
  </fills>
  <borders count="34">
    <border>
      <left/>
      <right/>
      <top/>
      <bottom/>
      <diagonal/>
    </border>
    <border>
      <left style="thin">
        <color theme="1"/>
      </left>
      <right style="thin">
        <color theme="1"/>
      </right>
      <top style="thin">
        <color theme="1"/>
      </top>
      <bottom style="thin">
        <color theme="1"/>
      </bottom>
      <diagonal/>
    </border>
    <border>
      <left/>
      <right style="thin">
        <color rgb="FFB0C4DE"/>
      </right>
      <top style="thin">
        <color rgb="FFB0C4DE"/>
      </top>
      <bottom style="thin">
        <color rgb="FFB0C4DE"/>
      </bottom>
      <diagonal/>
    </border>
    <border>
      <left style="thin">
        <color auto="1"/>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style="medium">
        <color rgb="FF000000"/>
      </right>
      <top/>
      <bottom/>
      <diagonal/>
    </border>
    <border>
      <left/>
      <right style="thin">
        <color rgb="FF000000"/>
      </right>
      <top/>
      <bottom/>
      <diagonal/>
    </border>
    <border>
      <left style="thin">
        <color rgb="FF000000"/>
      </left>
      <right style="medium">
        <color rgb="FF000000"/>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rgb="FF000000"/>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9">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45" fillId="0" borderId="0">
      <protection locked="0"/>
    </xf>
    <xf numFmtId="0" fontId="45" fillId="0" borderId="0">
      <protection locked="0"/>
    </xf>
    <xf numFmtId="0" fontId="66" fillId="5" borderId="0" applyNumberFormat="0" applyBorder="0" applyAlignment="0" applyProtection="0">
      <alignment vertical="center"/>
    </xf>
    <xf numFmtId="0" fontId="67" fillId="6" borderId="0" applyNumberFormat="0" applyBorder="0" applyAlignment="0" applyProtection="0">
      <alignment vertical="center"/>
    </xf>
    <xf numFmtId="0" fontId="68" fillId="7" borderId="26" applyNumberFormat="0" applyAlignment="0" applyProtection="0">
      <alignment vertical="center"/>
    </xf>
    <xf numFmtId="41" fontId="0" fillId="0" borderId="0" applyFont="0" applyFill="0" applyBorder="0" applyAlignment="0" applyProtection="0">
      <alignment vertical="center"/>
    </xf>
    <xf numFmtId="0" fontId="45" fillId="0" borderId="0">
      <protection locked="0"/>
    </xf>
    <xf numFmtId="0" fontId="67" fillId="8" borderId="0" applyNumberFormat="0" applyBorder="0" applyAlignment="0" applyProtection="0">
      <alignment vertical="center"/>
    </xf>
    <xf numFmtId="0" fontId="69" fillId="9" borderId="0" applyNumberFormat="0" applyBorder="0" applyAlignment="0" applyProtection="0">
      <alignment vertical="center"/>
    </xf>
    <xf numFmtId="43" fontId="0" fillId="0" borderId="0" applyFont="0" applyFill="0" applyBorder="0" applyAlignment="0" applyProtection="0">
      <alignment vertical="center"/>
    </xf>
    <xf numFmtId="0" fontId="70" fillId="10" borderId="0" applyNumberFormat="0" applyBorder="0" applyAlignment="0" applyProtection="0">
      <alignment vertical="center"/>
    </xf>
    <xf numFmtId="0" fontId="71" fillId="0" borderId="0" applyNumberFormat="0" applyFill="0" applyBorder="0" applyAlignment="0" applyProtection="0">
      <alignment vertical="center"/>
    </xf>
    <xf numFmtId="9" fontId="0" fillId="0" borderId="0" applyFont="0" applyFill="0" applyBorder="0" applyAlignment="0" applyProtection="0">
      <alignment vertical="center"/>
    </xf>
    <xf numFmtId="0" fontId="72" fillId="0" borderId="0" applyNumberFormat="0" applyFill="0" applyBorder="0" applyAlignment="0" applyProtection="0">
      <alignment vertical="center"/>
    </xf>
    <xf numFmtId="0" fontId="0" fillId="11" borderId="27" applyNumberFormat="0" applyFont="0" applyAlignment="0" applyProtection="0">
      <alignment vertical="center"/>
    </xf>
    <xf numFmtId="0" fontId="45" fillId="0" borderId="0">
      <protection locked="0"/>
    </xf>
    <xf numFmtId="9" fontId="73" fillId="0" borderId="0" applyFont="0" applyFill="0" applyBorder="0" applyAlignment="0" applyProtection="0"/>
    <xf numFmtId="0" fontId="70" fillId="12" borderId="0" applyNumberFormat="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3" fillId="0" borderId="0"/>
    <xf numFmtId="0" fontId="76" fillId="0" borderId="0" applyNumberFormat="0" applyFill="0" applyBorder="0" applyAlignment="0" applyProtection="0">
      <alignment vertical="center"/>
    </xf>
    <xf numFmtId="0" fontId="66" fillId="13" borderId="0" applyNumberFormat="0" applyBorder="0" applyAlignment="0" applyProtection="0">
      <alignment vertical="center"/>
    </xf>
    <xf numFmtId="0" fontId="0" fillId="14" borderId="0" applyNumberFormat="0" applyBorder="0" applyAlignment="0" applyProtection="0">
      <alignment vertical="center"/>
    </xf>
    <xf numFmtId="0" fontId="77" fillId="0" borderId="0" applyNumberFormat="0" applyFill="0" applyBorder="0" applyAlignment="0" applyProtection="0">
      <alignment vertical="center"/>
    </xf>
    <xf numFmtId="0" fontId="78" fillId="0" borderId="28" applyNumberFormat="0" applyFill="0" applyAlignment="0" applyProtection="0">
      <alignment vertical="center"/>
    </xf>
    <xf numFmtId="0" fontId="79" fillId="0" borderId="28" applyNumberFormat="0" applyFill="0" applyAlignment="0" applyProtection="0">
      <alignment vertical="center"/>
    </xf>
    <xf numFmtId="0" fontId="70" fillId="15" borderId="0" applyNumberFormat="0" applyBorder="0" applyAlignment="0" applyProtection="0">
      <alignment vertical="center"/>
    </xf>
    <xf numFmtId="0" fontId="74" fillId="0" borderId="29" applyNumberFormat="0" applyFill="0" applyAlignment="0" applyProtection="0">
      <alignment vertical="center"/>
    </xf>
    <xf numFmtId="0" fontId="70" fillId="16" borderId="0" applyNumberFormat="0" applyBorder="0" applyAlignment="0" applyProtection="0">
      <alignment vertical="center"/>
    </xf>
    <xf numFmtId="0" fontId="80" fillId="17" borderId="30" applyNumberFormat="0" applyAlignment="0" applyProtection="0">
      <alignment vertical="center"/>
    </xf>
    <xf numFmtId="0" fontId="0" fillId="18" borderId="0" applyNumberFormat="0" applyBorder="0" applyAlignment="0" applyProtection="0">
      <alignment vertical="center"/>
    </xf>
    <xf numFmtId="0" fontId="81" fillId="17" borderId="26" applyNumberFormat="0" applyAlignment="0" applyProtection="0">
      <alignment vertical="center"/>
    </xf>
    <xf numFmtId="0" fontId="82" fillId="19" borderId="31" applyNumberFormat="0" applyAlignment="0" applyProtection="0">
      <alignment vertical="center"/>
    </xf>
    <xf numFmtId="0" fontId="67" fillId="20" borderId="0" applyNumberFormat="0" applyBorder="0" applyAlignment="0" applyProtection="0">
      <alignment vertical="center"/>
    </xf>
    <xf numFmtId="0" fontId="70" fillId="21" borderId="0" applyNumberFormat="0" applyBorder="0" applyAlignment="0" applyProtection="0">
      <alignment vertical="center"/>
    </xf>
    <xf numFmtId="0" fontId="83" fillId="0" borderId="32" applyNumberFormat="0" applyFill="0" applyAlignment="0" applyProtection="0">
      <alignment vertical="center"/>
    </xf>
    <xf numFmtId="0" fontId="84" fillId="0" borderId="33" applyNumberFormat="0" applyFill="0" applyAlignment="0" applyProtection="0">
      <alignment vertical="center"/>
    </xf>
    <xf numFmtId="0" fontId="0" fillId="22" borderId="0" applyNumberFormat="0" applyBorder="0" applyAlignment="0" applyProtection="0">
      <alignment vertical="center"/>
    </xf>
    <xf numFmtId="0" fontId="85" fillId="23" borderId="0" applyNumberFormat="0" applyBorder="0" applyAlignment="0" applyProtection="0">
      <alignment vertical="center"/>
    </xf>
    <xf numFmtId="0" fontId="86" fillId="24" borderId="0" applyNumberFormat="0" applyBorder="0" applyAlignment="0" applyProtection="0">
      <alignment vertical="center"/>
    </xf>
    <xf numFmtId="0" fontId="66" fillId="25" borderId="0" applyNumberFormat="0" applyBorder="0" applyAlignment="0" applyProtection="0">
      <alignment vertical="center"/>
    </xf>
    <xf numFmtId="0" fontId="67" fillId="26" borderId="0" applyNumberFormat="0" applyBorder="0" applyAlignment="0" applyProtection="0">
      <alignment vertical="center"/>
    </xf>
    <xf numFmtId="0" fontId="70" fillId="13" borderId="0" applyNumberFormat="0" applyBorder="0" applyAlignment="0" applyProtection="0">
      <alignment vertical="center"/>
    </xf>
    <xf numFmtId="0" fontId="67" fillId="27" borderId="0" applyNumberFormat="0" applyBorder="0" applyAlignment="0" applyProtection="0">
      <alignment vertical="center"/>
    </xf>
    <xf numFmtId="0" fontId="67" fillId="28" borderId="0" applyNumberFormat="0" applyBorder="0" applyAlignment="0" applyProtection="0">
      <alignment vertical="center"/>
    </xf>
    <xf numFmtId="0" fontId="67" fillId="29" borderId="0" applyNumberFormat="0" applyBorder="0" applyAlignment="0" applyProtection="0">
      <alignment vertical="center"/>
    </xf>
    <xf numFmtId="0" fontId="87" fillId="30" borderId="0" applyNumberFormat="0" applyBorder="0" applyAlignment="0" applyProtection="0">
      <alignment vertical="center"/>
    </xf>
    <xf numFmtId="0" fontId="67" fillId="31" borderId="0" applyNumberFormat="0" applyBorder="0" applyAlignment="0" applyProtection="0">
      <alignment vertical="center"/>
    </xf>
    <xf numFmtId="0" fontId="70" fillId="32" borderId="0" applyNumberFormat="0" applyBorder="0" applyAlignment="0" applyProtection="0">
      <alignment vertical="center"/>
    </xf>
    <xf numFmtId="0" fontId="70" fillId="33" borderId="0" applyNumberFormat="0" applyBorder="0" applyAlignment="0" applyProtection="0">
      <alignment vertical="center"/>
    </xf>
    <xf numFmtId="37" fontId="88" fillId="0" borderId="0"/>
    <xf numFmtId="0" fontId="67" fillId="34" borderId="0" applyNumberFormat="0" applyBorder="0" applyAlignment="0" applyProtection="0">
      <alignment vertical="center"/>
    </xf>
    <xf numFmtId="0" fontId="67" fillId="18" borderId="0" applyNumberFormat="0" applyBorder="0" applyAlignment="0" applyProtection="0">
      <alignment vertical="center"/>
    </xf>
    <xf numFmtId="0" fontId="70" fillId="25" borderId="0" applyNumberFormat="0" applyBorder="0" applyAlignment="0" applyProtection="0">
      <alignment vertical="center"/>
    </xf>
    <xf numFmtId="0" fontId="67" fillId="22" borderId="0" applyNumberFormat="0" applyBorder="0" applyAlignment="0" applyProtection="0">
      <alignment vertical="center"/>
    </xf>
    <xf numFmtId="0" fontId="70" fillId="35" borderId="0" applyNumberFormat="0" applyBorder="0" applyAlignment="0" applyProtection="0">
      <alignment vertical="center"/>
    </xf>
    <xf numFmtId="0" fontId="70" fillId="36" borderId="0" applyNumberFormat="0" applyBorder="0" applyAlignment="0" applyProtection="0">
      <alignment vertical="center"/>
    </xf>
    <xf numFmtId="0" fontId="67" fillId="37" borderId="0" applyNumberFormat="0" applyBorder="0" applyAlignment="0" applyProtection="0">
      <alignment vertical="center"/>
    </xf>
    <xf numFmtId="0" fontId="70" fillId="38" borderId="0" applyNumberFormat="0" applyBorder="0" applyAlignment="0" applyProtection="0">
      <alignment vertical="center"/>
    </xf>
    <xf numFmtId="0" fontId="73" fillId="0" borderId="0"/>
    <xf numFmtId="0" fontId="87" fillId="30" borderId="0" applyNumberFormat="0" applyBorder="0" applyAlignment="0" applyProtection="0">
      <alignment vertical="center"/>
    </xf>
    <xf numFmtId="0" fontId="73" fillId="0" borderId="0"/>
    <xf numFmtId="0" fontId="0" fillId="39" borderId="0" applyNumberFormat="0" applyBorder="0" applyAlignment="0" applyProtection="0">
      <alignment vertical="center"/>
    </xf>
    <xf numFmtId="0" fontId="66" fillId="40" borderId="0" applyNumberFormat="0" applyBorder="0" applyAlignment="0" applyProtection="0">
      <alignment vertical="center"/>
    </xf>
    <xf numFmtId="0" fontId="89" fillId="0" borderId="0"/>
    <xf numFmtId="0" fontId="39" fillId="0" borderId="3">
      <alignment horizontal="distributed" vertical="center" wrapText="1"/>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0" fillId="0" borderId="0"/>
    <xf numFmtId="0" fontId="45" fillId="0" borderId="0">
      <protection locked="0"/>
    </xf>
    <xf numFmtId="0" fontId="90" fillId="0" borderId="0"/>
    <xf numFmtId="0" fontId="0" fillId="0" borderId="0">
      <alignment vertical="center"/>
    </xf>
    <xf numFmtId="0" fontId="45" fillId="0" borderId="0">
      <protection locked="0"/>
    </xf>
    <xf numFmtId="0" fontId="73" fillId="0" borderId="0"/>
    <xf numFmtId="0" fontId="14" fillId="0" borderId="0"/>
    <xf numFmtId="0" fontId="14" fillId="0" borderId="0"/>
    <xf numFmtId="0" fontId="14" fillId="0" borderId="0"/>
    <xf numFmtId="0" fontId="14" fillId="0" borderId="0"/>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0" fontId="0" fillId="0" borderId="0"/>
    <xf numFmtId="0" fontId="14" fillId="0" borderId="0"/>
    <xf numFmtId="0" fontId="45" fillId="0" borderId="0">
      <protection locked="0"/>
    </xf>
    <xf numFmtId="0" fontId="0" fillId="0" borderId="0"/>
    <xf numFmtId="0" fontId="73" fillId="0" borderId="0"/>
    <xf numFmtId="0" fontId="89" fillId="0" borderId="0"/>
    <xf numFmtId="0" fontId="73" fillId="0" borderId="0" applyFont="0" applyFill="0" applyBorder="0" applyAlignment="0" applyProtection="0"/>
    <xf numFmtId="4" fontId="73"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1" fontId="39" fillId="0" borderId="3">
      <alignment vertical="center"/>
      <protection locked="0"/>
    </xf>
    <xf numFmtId="0" fontId="91" fillId="0" borderId="0"/>
    <xf numFmtId="177" fontId="39" fillId="0" borderId="3">
      <alignment vertical="center"/>
      <protection locked="0"/>
    </xf>
    <xf numFmtId="0" fontId="73" fillId="0" borderId="0"/>
  </cellStyleXfs>
  <cellXfs count="38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Fill="1" applyBorder="1" applyAlignment="1">
      <alignment horizontal="center" vertical="top"/>
    </xf>
    <xf numFmtId="0" fontId="3" fillId="0" borderId="1" xfId="0" applyFont="1" applyFill="1" applyBorder="1" applyAlignment="1">
      <alignment vertical="top"/>
    </xf>
    <xf numFmtId="0" fontId="2" fillId="0" borderId="1" xfId="0" applyFont="1" applyFill="1" applyBorder="1" applyAlignment="1">
      <alignment horizontal="left" vertical="top"/>
    </xf>
    <xf numFmtId="0" fontId="2" fillId="0" borderId="1" xfId="0" applyFont="1" applyFill="1" applyBorder="1" applyAlignment="1">
      <alignment vertical="top"/>
    </xf>
    <xf numFmtId="0" fontId="1" fillId="0" borderId="1" xfId="0" applyFont="1" applyFill="1" applyBorder="1" applyAlignment="1">
      <alignment vertical="center"/>
    </xf>
    <xf numFmtId="0" fontId="7" fillId="0" borderId="1" xfId="0" applyFont="1" applyFill="1" applyBorder="1" applyAlignment="1">
      <alignment horizontal="center" vertical="top"/>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1"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6" fillId="0" borderId="2" xfId="0" applyFont="1" applyFill="1" applyBorder="1" applyAlignment="1">
      <alignment horizontal="center" vertical="center"/>
    </xf>
    <xf numFmtId="0" fontId="2" fillId="0" borderId="1" xfId="0" applyFont="1" applyFill="1" applyBorder="1" applyAlignment="1">
      <alignment horizontal="left" vertical="center"/>
    </xf>
    <xf numFmtId="0" fontId="8" fillId="0" borderId="0" xfId="80" applyFont="1" applyAlignment="1">
      <alignment horizontal="center" vertical="center"/>
    </xf>
    <xf numFmtId="0" fontId="0" fillId="0" borderId="0" xfId="80" applyAlignment="1">
      <alignment horizontal="center" vertical="center"/>
    </xf>
    <xf numFmtId="0" fontId="9" fillId="0" borderId="0" xfId="80" applyFont="1" applyAlignment="1">
      <alignment vertical="center"/>
    </xf>
    <xf numFmtId="0" fontId="0" fillId="0" borderId="0" xfId="80" applyAlignment="1">
      <alignment vertical="center"/>
    </xf>
    <xf numFmtId="0" fontId="10" fillId="0" borderId="0" xfId="80" applyFont="1" applyAlignment="1">
      <alignment horizontal="center" vertical="center"/>
    </xf>
    <xf numFmtId="0" fontId="9" fillId="0" borderId="0" xfId="80" applyFont="1" applyAlignment="1">
      <alignment horizontal="left" vertical="center" wrapText="1"/>
    </xf>
    <xf numFmtId="0" fontId="0" fillId="0" borderId="0" xfId="80" applyAlignment="1">
      <alignment vertical="center" wrapText="1"/>
    </xf>
    <xf numFmtId="0" fontId="11" fillId="0" borderId="0" xfId="80" applyFont="1" applyAlignment="1">
      <alignment horizontal="left" vertical="center" wrapText="1"/>
    </xf>
    <xf numFmtId="0" fontId="9" fillId="0" borderId="0" xfId="80" applyFont="1" applyAlignment="1">
      <alignment vertical="center" wrapText="1"/>
    </xf>
    <xf numFmtId="0" fontId="12" fillId="0" borderId="0" xfId="80" applyFont="1" applyAlignment="1">
      <alignment horizontal="center" vertical="center"/>
    </xf>
    <xf numFmtId="0" fontId="13" fillId="0" borderId="0" xfId="80" applyFont="1" applyAlignment="1">
      <alignment horizontal="left" vertical="center" wrapText="1"/>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4" fillId="0" borderId="3" xfId="0" applyFont="1" applyFill="1" applyBorder="1" applyAlignment="1">
      <alignment horizontal="center" vertical="center"/>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7" fillId="0" borderId="0" xfId="99" applyFont="1" applyAlignment="1">
      <alignment horizontal="center" vertical="center"/>
    </xf>
    <xf numFmtId="49" fontId="18" fillId="0" borderId="0" xfId="99" applyNumberFormat="1" applyFont="1" applyAlignment="1">
      <alignment horizontal="left" vertical="center"/>
    </xf>
    <xf numFmtId="49" fontId="19" fillId="0" borderId="0" xfId="99" applyNumberFormat="1" applyFont="1" applyAlignment="1">
      <alignment horizontal="left" indent="1"/>
    </xf>
    <xf numFmtId="0" fontId="19" fillId="0" borderId="0" xfId="99" applyFont="1"/>
    <xf numFmtId="0" fontId="18" fillId="0" borderId="0" xfId="99" applyFont="1" applyAlignment="1">
      <alignment horizontal="center" vertical="center"/>
    </xf>
    <xf numFmtId="0" fontId="18" fillId="0" borderId="0" xfId="99" applyFont="1"/>
    <xf numFmtId="0" fontId="20" fillId="0" borderId="0" xfId="99" applyFont="1"/>
    <xf numFmtId="178" fontId="20" fillId="0" borderId="0" xfId="99" applyNumberFormat="1" applyFont="1"/>
    <xf numFmtId="0" fontId="19" fillId="0" borderId="0" xfId="96" applyFont="1" applyBorder="1" applyAlignment="1">
      <alignment horizontal="left" vertical="center"/>
    </xf>
    <xf numFmtId="178" fontId="21" fillId="0" borderId="0" xfId="96" applyNumberFormat="1" applyFont="1" applyBorder="1" applyAlignment="1">
      <alignment horizontal="left" vertical="center"/>
    </xf>
    <xf numFmtId="49" fontId="22" fillId="0" borderId="0" xfId="99" applyNumberFormat="1" applyFont="1" applyAlignment="1">
      <alignment horizontal="centerContinuous" vertical="center"/>
    </xf>
    <xf numFmtId="178" fontId="23" fillId="0" borderId="0" xfId="99" applyNumberFormat="1" applyFont="1" applyAlignment="1">
      <alignment horizontal="centerContinuous" vertical="center"/>
    </xf>
    <xf numFmtId="0" fontId="17" fillId="0" borderId="0" xfId="99" applyFont="1" applyAlignment="1">
      <alignment horizontal="center"/>
    </xf>
    <xf numFmtId="178" fontId="17" fillId="0" borderId="0" xfId="99" applyNumberFormat="1" applyFont="1" applyAlignment="1">
      <alignment horizontal="center"/>
    </xf>
    <xf numFmtId="178" fontId="24" fillId="0" borderId="0" xfId="99" applyNumberFormat="1" applyFont="1" applyAlignment="1">
      <alignment horizontal="right" vertical="center"/>
    </xf>
    <xf numFmtId="0" fontId="25" fillId="0" borderId="3" xfId="99" applyFont="1" applyBorder="1" applyAlignment="1">
      <alignment horizontal="center" vertical="center"/>
    </xf>
    <xf numFmtId="178" fontId="25" fillId="0" borderId="3" xfId="99" applyNumberFormat="1" applyFont="1" applyBorder="1" applyAlignment="1">
      <alignment horizontal="center" vertical="center"/>
    </xf>
    <xf numFmtId="0" fontId="17" fillId="0" borderId="0" xfId="99" applyFont="1" applyBorder="1" applyAlignment="1">
      <alignment horizontal="center" vertical="center"/>
    </xf>
    <xf numFmtId="49" fontId="24" fillId="0" borderId="3" xfId="99" applyNumberFormat="1" applyFont="1" applyFill="1" applyBorder="1" applyAlignment="1">
      <alignment horizontal="left" vertical="center"/>
    </xf>
    <xf numFmtId="178" fontId="24" fillId="0" borderId="3" xfId="99" applyNumberFormat="1" applyFont="1" applyFill="1" applyBorder="1" applyAlignment="1">
      <alignment horizontal="center" vertical="center"/>
    </xf>
    <xf numFmtId="49" fontId="18" fillId="0" borderId="0" xfId="99" applyNumberFormat="1" applyFont="1" applyBorder="1" applyAlignment="1">
      <alignment horizontal="left" vertical="center"/>
    </xf>
    <xf numFmtId="49" fontId="19" fillId="0" borderId="0" xfId="99" applyNumberFormat="1" applyFont="1" applyBorder="1" applyAlignment="1">
      <alignment horizontal="left" indent="1"/>
    </xf>
    <xf numFmtId="179" fontId="24" fillId="0" borderId="3" xfId="99" applyNumberFormat="1" applyFont="1" applyFill="1" applyBorder="1" applyAlignment="1">
      <alignment horizontal="left" vertical="center"/>
    </xf>
    <xf numFmtId="0" fontId="19" fillId="0" borderId="0" xfId="99" applyFont="1" applyBorder="1"/>
    <xf numFmtId="0" fontId="18" fillId="0" borderId="0" xfId="99" applyFont="1" applyBorder="1" applyAlignment="1">
      <alignment horizontal="center" vertical="center"/>
    </xf>
    <xf numFmtId="0" fontId="24" fillId="0" borderId="3" xfId="99" applyFont="1" applyBorder="1" applyAlignment="1">
      <alignment horizontal="left" vertical="center"/>
    </xf>
    <xf numFmtId="178" fontId="24" fillId="0" borderId="3" xfId="99" applyNumberFormat="1" applyFont="1" applyBorder="1" applyAlignment="1">
      <alignment horizontal="center" vertical="center"/>
    </xf>
    <xf numFmtId="0" fontId="18" fillId="0" borderId="0" xfId="99" applyFont="1" applyBorder="1"/>
    <xf numFmtId="0" fontId="26" fillId="0" borderId="0" xfId="99" applyFont="1" applyAlignment="1">
      <alignment horizontal="center" vertical="center"/>
    </xf>
    <xf numFmtId="49" fontId="27" fillId="0" borderId="0" xfId="99" applyNumberFormat="1" applyFont="1" applyAlignment="1">
      <alignment horizontal="left" vertical="center"/>
    </xf>
    <xf numFmtId="49" fontId="28" fillId="0" borderId="0" xfId="99" applyNumberFormat="1" applyFont="1" applyAlignment="1">
      <alignment horizontal="left" indent="1"/>
    </xf>
    <xf numFmtId="0" fontId="28" fillId="0" borderId="0" xfId="99" applyFont="1"/>
    <xf numFmtId="0" fontId="27" fillId="0" borderId="0" xfId="99" applyFont="1" applyAlignment="1">
      <alignment horizontal="center" vertical="center"/>
    </xf>
    <xf numFmtId="0" fontId="27" fillId="0" borderId="0" xfId="99" applyFont="1"/>
    <xf numFmtId="0" fontId="29" fillId="0" borderId="0" xfId="99" applyFont="1"/>
    <xf numFmtId="0" fontId="26" fillId="0" borderId="0" xfId="99" applyFont="1" applyBorder="1" applyAlignment="1">
      <alignment horizontal="center" vertical="center"/>
    </xf>
    <xf numFmtId="49" fontId="27" fillId="0" borderId="0" xfId="99" applyNumberFormat="1" applyFont="1" applyBorder="1" applyAlignment="1">
      <alignment horizontal="left" vertical="center"/>
    </xf>
    <xf numFmtId="49" fontId="28" fillId="0" borderId="0" xfId="99" applyNumberFormat="1" applyFont="1" applyBorder="1" applyAlignment="1">
      <alignment horizontal="left" indent="1"/>
    </xf>
    <xf numFmtId="0" fontId="28" fillId="0" borderId="0" xfId="99" applyFont="1" applyBorder="1"/>
    <xf numFmtId="0" fontId="27" fillId="0" borderId="0" xfId="99" applyFont="1" applyBorder="1" applyAlignment="1">
      <alignment horizontal="center" vertical="center"/>
    </xf>
    <xf numFmtId="0" fontId="27" fillId="0" borderId="0" xfId="99" applyFont="1" applyBorder="1"/>
    <xf numFmtId="0" fontId="30" fillId="0" borderId="0" xfId="77" applyFont="1" applyBorder="1" applyAlignment="1">
      <alignment horizontal="center" vertical="center" wrapText="1"/>
    </xf>
    <xf numFmtId="0" fontId="31" fillId="0" borderId="0" xfId="77" applyFont="1" applyBorder="1" applyAlignment="1">
      <alignment vertical="center" wrapText="1"/>
    </xf>
    <xf numFmtId="0" fontId="0" fillId="0" borderId="0" xfId="77" applyAlignment="1">
      <alignment vertical="center"/>
    </xf>
    <xf numFmtId="0" fontId="31" fillId="0" borderId="0" xfId="77" applyFont="1" applyBorder="1" applyAlignment="1">
      <alignment horizontal="right" vertical="center" wrapText="1"/>
    </xf>
    <xf numFmtId="0" fontId="32" fillId="0" borderId="4" xfId="77" applyFont="1" applyBorder="1" applyAlignment="1">
      <alignment horizontal="center" vertical="center" wrapText="1"/>
    </xf>
    <xf numFmtId="0" fontId="32" fillId="0" borderId="5" xfId="77" applyFont="1" applyBorder="1" applyAlignment="1">
      <alignment horizontal="center" vertical="center" wrapText="1"/>
    </xf>
    <xf numFmtId="0" fontId="32" fillId="0" borderId="6" xfId="77" applyFont="1" applyBorder="1" applyAlignment="1">
      <alignment horizontal="center" vertical="center" wrapText="1"/>
    </xf>
    <xf numFmtId="0" fontId="32" fillId="0" borderId="7" xfId="77" applyFont="1" applyBorder="1" applyAlignment="1">
      <alignment vertical="center" wrapText="1"/>
    </xf>
    <xf numFmtId="0" fontId="32" fillId="0" borderId="8" xfId="77" applyFont="1" applyBorder="1" applyAlignment="1">
      <alignment horizontal="center" vertical="center" wrapText="1"/>
    </xf>
    <xf numFmtId="0" fontId="32" fillId="0" borderId="9" xfId="77" applyFont="1" applyBorder="1" applyAlignment="1">
      <alignment horizontal="center" vertical="center" wrapText="1"/>
    </xf>
    <xf numFmtId="0" fontId="32" fillId="0" borderId="10" xfId="77" applyFont="1" applyBorder="1" applyAlignment="1">
      <alignment vertical="center" wrapText="1"/>
    </xf>
    <xf numFmtId="0" fontId="32" fillId="0" borderId="11" xfId="77" applyFont="1" applyBorder="1" applyAlignment="1">
      <alignment horizontal="center" vertical="center" wrapText="1"/>
    </xf>
    <xf numFmtId="0" fontId="33" fillId="0" borderId="12" xfId="77" applyFont="1" applyBorder="1" applyAlignment="1">
      <alignment vertical="center" wrapText="1"/>
    </xf>
    <xf numFmtId="4" fontId="33" fillId="0" borderId="13" xfId="77" applyNumberFormat="1" applyFont="1" applyBorder="1" applyAlignment="1">
      <alignment vertical="center" wrapText="1"/>
    </xf>
    <xf numFmtId="4" fontId="33" fillId="0" borderId="0" xfId="77" applyNumberFormat="1" applyFont="1" applyBorder="1" applyAlignment="1">
      <alignment vertical="center" wrapText="1"/>
    </xf>
    <xf numFmtId="4" fontId="33" fillId="0" borderId="14" xfId="77" applyNumberFormat="1" applyFont="1" applyBorder="1" applyAlignment="1">
      <alignment vertical="center" wrapText="1"/>
    </xf>
    <xf numFmtId="0" fontId="31" fillId="0" borderId="6" xfId="77" applyFont="1" applyBorder="1" applyAlignment="1">
      <alignment vertical="center" wrapText="1"/>
    </xf>
    <xf numFmtId="0" fontId="19" fillId="0" borderId="0" xfId="9" applyFont="1" applyFill="1" applyAlignment="1">
      <alignment vertical="top"/>
      <protection locked="0"/>
    </xf>
    <xf numFmtId="49" fontId="19" fillId="0" borderId="0" xfId="9" applyNumberFormat="1" applyFont="1" applyFill="1" applyAlignment="1">
      <alignment horizontal="left" vertical="top"/>
      <protection locked="0"/>
    </xf>
    <xf numFmtId="180" fontId="19" fillId="0" borderId="0" xfId="9" applyNumberFormat="1" applyFont="1" applyFill="1" applyAlignment="1">
      <alignment horizontal="center" vertical="center"/>
      <protection locked="0"/>
    </xf>
    <xf numFmtId="0" fontId="34" fillId="0" borderId="0" xfId="9" applyFont="1" applyFill="1" applyAlignment="1">
      <alignment vertical="top"/>
      <protection locked="0"/>
    </xf>
    <xf numFmtId="49" fontId="34" fillId="0" borderId="0" xfId="84" applyNumberFormat="1" applyFont="1" applyFill="1"/>
    <xf numFmtId="2" fontId="34" fillId="0" borderId="0" xfId="84" applyNumberFormat="1" applyFont="1" applyFill="1"/>
    <xf numFmtId="180" fontId="34" fillId="0" borderId="0" xfId="9" applyNumberFormat="1" applyFont="1" applyFill="1" applyAlignment="1">
      <alignment vertical="top"/>
      <protection locked="0"/>
    </xf>
    <xf numFmtId="0" fontId="22" fillId="0" borderId="0" xfId="9" applyFont="1" applyFill="1" applyAlignment="1">
      <alignment horizontal="center" vertical="top"/>
      <protection locked="0"/>
    </xf>
    <xf numFmtId="0" fontId="35" fillId="0" borderId="15"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lignment vertical="center"/>
    </xf>
    <xf numFmtId="0" fontId="35" fillId="0" borderId="18" xfId="0" applyFont="1" applyBorder="1">
      <alignment vertical="center"/>
    </xf>
    <xf numFmtId="0" fontId="35" fillId="0" borderId="17" xfId="0" applyFont="1" applyBorder="1" applyAlignment="1">
      <alignment horizontal="left" vertical="center" indent="1"/>
    </xf>
    <xf numFmtId="0" fontId="35" fillId="0" borderId="18" xfId="0" applyFont="1" applyBorder="1" applyAlignment="1">
      <alignment horizontal="left" vertical="center" indent="1"/>
    </xf>
    <xf numFmtId="0" fontId="36" fillId="0" borderId="17" xfId="0" applyFont="1" applyBorder="1" applyAlignment="1">
      <alignment horizontal="left" vertical="center" indent="2"/>
    </xf>
    <xf numFmtId="0" fontId="36" fillId="0" borderId="18" xfId="0" applyFont="1" applyBorder="1" applyAlignment="1">
      <alignment horizontal="left" vertical="center" indent="2"/>
    </xf>
    <xf numFmtId="0" fontId="36" fillId="0" borderId="18" xfId="0" applyFont="1" applyBorder="1">
      <alignment vertical="center"/>
    </xf>
    <xf numFmtId="0" fontId="36" fillId="2" borderId="18" xfId="0" applyFont="1" applyFill="1" applyBorder="1">
      <alignment vertical="center"/>
    </xf>
    <xf numFmtId="0" fontId="35" fillId="2" borderId="18" xfId="0" applyFont="1" applyFill="1" applyBorder="1" applyAlignment="1">
      <alignment horizontal="left" vertical="center" indent="1"/>
    </xf>
    <xf numFmtId="0" fontId="36" fillId="0" borderId="17" xfId="0" applyFont="1" applyBorder="1" applyAlignment="1">
      <alignment horizontal="left" vertical="center" indent="1"/>
    </xf>
    <xf numFmtId="0" fontId="36" fillId="0" borderId="18" xfId="0" applyFont="1" applyBorder="1" applyAlignment="1">
      <alignment horizontal="left" vertical="center" indent="1"/>
    </xf>
    <xf numFmtId="0" fontId="35" fillId="0" borderId="19" xfId="0" applyFont="1" applyBorder="1" applyAlignment="1">
      <alignment horizontal="center" vertical="center"/>
    </xf>
    <xf numFmtId="0" fontId="35" fillId="0" borderId="20" xfId="0" applyFont="1" applyBorder="1" applyAlignment="1">
      <alignment horizontal="center" vertical="center"/>
    </xf>
    <xf numFmtId="180" fontId="19" fillId="0" borderId="0" xfId="9" applyNumberFormat="1" applyFont="1" applyFill="1" applyAlignment="1">
      <alignment vertical="top"/>
      <protection locked="0"/>
    </xf>
    <xf numFmtId="0" fontId="19" fillId="0" borderId="0" xfId="84" applyFont="1" applyFill="1" applyAlignment="1">
      <alignment vertical="center"/>
    </xf>
    <xf numFmtId="0" fontId="20" fillId="0" borderId="0" xfId="84" applyFont="1" applyFill="1" applyAlignment="1">
      <alignment vertical="center"/>
    </xf>
    <xf numFmtId="180" fontId="20" fillId="0" borderId="0" xfId="84" applyNumberFormat="1" applyFont="1" applyFill="1" applyAlignment="1">
      <alignment horizontal="center" vertical="center"/>
    </xf>
    <xf numFmtId="0" fontId="22" fillId="0" borderId="0" xfId="84" applyFont="1" applyFill="1" applyAlignment="1">
      <alignment horizontal="center" vertical="center"/>
    </xf>
    <xf numFmtId="0" fontId="23" fillId="0" borderId="0" xfId="84" applyFont="1" applyFill="1" applyAlignment="1">
      <alignment horizontal="center" vertical="center"/>
    </xf>
    <xf numFmtId="180" fontId="19" fillId="0" borderId="0" xfId="84" applyNumberFormat="1" applyFont="1" applyFill="1" applyAlignment="1">
      <alignment horizontal="center" vertical="center"/>
    </xf>
    <xf numFmtId="0" fontId="35" fillId="0" borderId="18" xfId="0" applyFont="1" applyBorder="1" applyAlignment="1">
      <alignment vertical="top"/>
    </xf>
    <xf numFmtId="0" fontId="19" fillId="0" borderId="0" xfId="99" applyFont="1" applyAlignment="1">
      <alignment wrapText="1"/>
    </xf>
    <xf numFmtId="0" fontId="25" fillId="0" borderId="0" xfId="99" applyFont="1" applyAlignment="1">
      <alignment horizontal="center" vertical="center" wrapText="1"/>
    </xf>
    <xf numFmtId="0" fontId="18" fillId="0" borderId="0" xfId="99" applyFont="1" applyAlignment="1">
      <alignment horizontal="center" vertical="center" wrapText="1"/>
    </xf>
    <xf numFmtId="0" fontId="18" fillId="0" borderId="0" xfId="99" applyFont="1" applyAlignment="1">
      <alignment wrapText="1"/>
    </xf>
    <xf numFmtId="0" fontId="20" fillId="0" borderId="0" xfId="99" applyFont="1" applyAlignment="1">
      <alignment wrapText="1"/>
    </xf>
    <xf numFmtId="0" fontId="19" fillId="0" borderId="0" xfId="96" applyFont="1" applyBorder="1" applyAlignment="1">
      <alignment horizontal="left" vertical="center" wrapText="1"/>
    </xf>
    <xf numFmtId="0" fontId="21" fillId="0" borderId="0" xfId="96" applyFont="1" applyBorder="1" applyAlignment="1">
      <alignment horizontal="left" vertical="center" wrapText="1"/>
    </xf>
    <xf numFmtId="49" fontId="22" fillId="0" borderId="0" xfId="99" applyNumberFormat="1" applyFont="1" applyAlignment="1">
      <alignment horizontal="centerContinuous" vertical="center" wrapText="1"/>
    </xf>
    <xf numFmtId="49" fontId="23" fillId="0" borderId="0" xfId="99" applyNumberFormat="1" applyFont="1" applyAlignment="1">
      <alignment horizontal="centerContinuous" vertical="center" wrapText="1"/>
    </xf>
    <xf numFmtId="0" fontId="18" fillId="0" borderId="0" xfId="99" applyFont="1" applyAlignment="1">
      <alignment horizontal="center" wrapText="1"/>
    </xf>
    <xf numFmtId="180" fontId="37" fillId="0" borderId="0" xfId="9" applyNumberFormat="1" applyFont="1" applyFill="1" applyAlignment="1">
      <alignment horizontal="right" vertical="top"/>
      <protection locked="0"/>
    </xf>
    <xf numFmtId="0" fontId="25" fillId="0" borderId="3" xfId="99" applyFont="1" applyBorder="1" applyAlignment="1">
      <alignment horizontal="center" vertical="center" wrapText="1"/>
    </xf>
    <xf numFmtId="1" fontId="25" fillId="0" borderId="3" xfId="99" applyNumberFormat="1" applyFont="1" applyBorder="1" applyAlignment="1" applyProtection="1">
      <alignment horizontal="center" vertical="center" wrapText="1"/>
      <protection locked="0"/>
    </xf>
    <xf numFmtId="0" fontId="25" fillId="0" borderId="0" xfId="99" applyFont="1" applyBorder="1" applyAlignment="1">
      <alignment horizontal="center" vertical="center" wrapText="1"/>
    </xf>
    <xf numFmtId="179" fontId="19" fillId="0" borderId="3" xfId="99" applyNumberFormat="1" applyFont="1" applyFill="1" applyBorder="1" applyAlignment="1">
      <alignment horizontal="right" vertical="center" wrapText="1"/>
    </xf>
    <xf numFmtId="0" fontId="18" fillId="0" borderId="0" xfId="99" applyFont="1" applyBorder="1" applyAlignment="1">
      <alignment horizontal="center" vertical="center" wrapText="1"/>
    </xf>
    <xf numFmtId="0" fontId="19" fillId="0" borderId="0" xfId="99" applyFont="1" applyBorder="1" applyAlignment="1">
      <alignment wrapText="1"/>
    </xf>
    <xf numFmtId="0" fontId="18" fillId="0" borderId="3" xfId="99" applyFont="1" applyBorder="1" applyAlignment="1">
      <alignment horizontal="center" vertical="center" wrapText="1"/>
    </xf>
    <xf numFmtId="179" fontId="19" fillId="0" borderId="3" xfId="99" applyNumberFormat="1" applyFont="1" applyBorder="1" applyAlignment="1">
      <alignment horizontal="right" vertical="center" wrapText="1"/>
    </xf>
    <xf numFmtId="0" fontId="18" fillId="0" borderId="0" xfId="99" applyFont="1" applyBorder="1" applyAlignment="1">
      <alignment wrapText="1"/>
    </xf>
    <xf numFmtId="0" fontId="14" fillId="0" borderId="0" xfId="99" applyFont="1" applyAlignment="1">
      <alignment wrapText="1"/>
    </xf>
    <xf numFmtId="0" fontId="38" fillId="0" borderId="0" xfId="9" applyFont="1" applyFill="1" applyAlignment="1">
      <alignment vertical="top"/>
      <protection locked="0"/>
    </xf>
    <xf numFmtId="0" fontId="22" fillId="0" borderId="0" xfId="9" applyFont="1" applyFill="1" applyAlignment="1">
      <alignment horizontal="center" vertical="center" wrapText="1"/>
      <protection locked="0"/>
    </xf>
    <xf numFmtId="0" fontId="23" fillId="0" borderId="0" xfId="9" applyFont="1" applyFill="1" applyAlignment="1">
      <alignment horizontal="center" vertical="center"/>
      <protection locked="0"/>
    </xf>
    <xf numFmtId="49" fontId="25" fillId="0" borderId="3" xfId="9" applyNumberFormat="1" applyFont="1" applyFill="1" applyBorder="1" applyAlignment="1">
      <alignment horizontal="center" vertical="center"/>
      <protection locked="0"/>
    </xf>
    <xf numFmtId="0" fontId="18" fillId="0" borderId="0" xfId="9" applyFont="1" applyFill="1" applyAlignment="1">
      <alignment vertical="top"/>
      <protection locked="0"/>
    </xf>
    <xf numFmtId="0" fontId="38" fillId="0" borderId="0" xfId="84" applyFont="1" applyFill="1" applyAlignment="1">
      <alignment vertical="center" wrapText="1"/>
    </xf>
    <xf numFmtId="49" fontId="19" fillId="0" borderId="3" xfId="9" applyNumberFormat="1" applyFont="1" applyFill="1" applyBorder="1" applyAlignment="1">
      <alignment horizontal="center" vertical="center"/>
      <protection locked="0"/>
    </xf>
    <xf numFmtId="49" fontId="19" fillId="0" borderId="3" xfId="9" applyNumberFormat="1" applyFont="1" applyFill="1" applyBorder="1" applyAlignment="1">
      <alignment horizontal="left" vertical="center"/>
      <protection locked="0"/>
    </xf>
    <xf numFmtId="179" fontId="19" fillId="0" borderId="0" xfId="9" applyNumberFormat="1" applyFont="1" applyFill="1" applyAlignment="1">
      <alignment vertical="top"/>
      <protection locked="0"/>
    </xf>
    <xf numFmtId="181" fontId="34" fillId="0" borderId="0" xfId="9" applyNumberFormat="1" applyFont="1" applyFill="1" applyAlignment="1">
      <alignment vertical="top"/>
      <protection locked="0"/>
    </xf>
    <xf numFmtId="49" fontId="19" fillId="0" borderId="3" xfId="9" applyNumberFormat="1" applyFont="1" applyFill="1" applyBorder="1" applyAlignment="1">
      <alignment horizontal="left" vertical="center" indent="1"/>
      <protection locked="0"/>
    </xf>
    <xf numFmtId="179" fontId="34" fillId="0" borderId="0" xfId="9" applyNumberFormat="1" applyFont="1" applyFill="1" applyAlignment="1">
      <alignment vertical="top"/>
      <protection locked="0"/>
    </xf>
    <xf numFmtId="49" fontId="18" fillId="0" borderId="3" xfId="9" applyNumberFormat="1" applyFont="1" applyFill="1" applyBorder="1" applyAlignment="1">
      <alignment horizontal="center" vertical="center"/>
      <protection locked="0"/>
    </xf>
    <xf numFmtId="0" fontId="34" fillId="0" borderId="0" xfId="84" applyFont="1" applyFill="1" applyAlignment="1">
      <alignment vertical="center" wrapText="1"/>
    </xf>
    <xf numFmtId="49" fontId="39" fillId="0" borderId="0" xfId="9" applyNumberFormat="1" applyFont="1" applyFill="1" applyAlignment="1">
      <alignment horizontal="left" vertical="top"/>
      <protection locked="0"/>
    </xf>
    <xf numFmtId="180" fontId="38" fillId="0" borderId="0" xfId="9" applyNumberFormat="1" applyFont="1" applyFill="1" applyAlignment="1">
      <alignment vertical="top"/>
      <protection locked="0"/>
    </xf>
    <xf numFmtId="0" fontId="38" fillId="0" borderId="0" xfId="84" applyFont="1" applyFill="1" applyAlignment="1">
      <alignment horizontal="center" vertical="center" wrapText="1"/>
    </xf>
    <xf numFmtId="0" fontId="34" fillId="0" borderId="0" xfId="84" applyFont="1" applyFill="1" applyAlignment="1">
      <alignment horizontal="center" vertical="center" wrapText="1"/>
    </xf>
    <xf numFmtId="49" fontId="34" fillId="0" borderId="0" xfId="84" applyNumberFormat="1" applyFont="1" applyFill="1" applyAlignment="1" applyProtection="1">
      <alignment vertical="center"/>
      <protection locked="0"/>
    </xf>
    <xf numFmtId="2" fontId="34" fillId="0" borderId="0" xfId="84" applyNumberFormat="1" applyFont="1" applyFill="1" applyAlignment="1" applyProtection="1">
      <alignment vertical="center"/>
      <protection locked="0"/>
    </xf>
    <xf numFmtId="179" fontId="19" fillId="0" borderId="3" xfId="9" applyNumberFormat="1" applyFont="1" applyFill="1" applyBorder="1" applyAlignment="1">
      <alignment vertical="center"/>
      <protection locked="0"/>
    </xf>
    <xf numFmtId="49" fontId="40" fillId="0" borderId="0" xfId="9" applyNumberFormat="1" applyFont="1" applyFill="1" applyAlignment="1">
      <alignment horizontal="left" vertical="top" indent="1"/>
      <protection locked="0"/>
    </xf>
    <xf numFmtId="49" fontId="40" fillId="0" borderId="0" xfId="9" applyNumberFormat="1" applyFont="1" applyFill="1" applyAlignment="1">
      <alignment horizontal="left" vertical="top" indent="2"/>
      <protection locked="0"/>
    </xf>
    <xf numFmtId="0" fontId="28" fillId="0" borderId="0" xfId="9" applyFont="1" applyFill="1" applyAlignment="1">
      <alignment vertical="top"/>
      <protection locked="0"/>
    </xf>
    <xf numFmtId="0" fontId="40" fillId="0" borderId="0" xfId="9" applyFont="1" applyFill="1" applyAlignment="1">
      <alignment vertical="top"/>
      <protection locked="0"/>
    </xf>
    <xf numFmtId="49" fontId="40" fillId="0" borderId="0" xfId="84" applyNumberFormat="1" applyFont="1" applyFill="1"/>
    <xf numFmtId="2" fontId="40" fillId="0" borderId="0" xfId="84" applyNumberFormat="1" applyFont="1" applyFill="1"/>
    <xf numFmtId="180" fontId="40" fillId="0" borderId="0" xfId="9" applyNumberFormat="1" applyFont="1" applyFill="1" applyAlignment="1">
      <alignment vertical="top"/>
      <protection locked="0"/>
    </xf>
    <xf numFmtId="0" fontId="23" fillId="0" borderId="0" xfId="9" applyFont="1" applyFill="1" applyAlignment="1">
      <alignment horizontal="center" vertical="top"/>
      <protection locked="0"/>
    </xf>
    <xf numFmtId="180" fontId="23" fillId="0" borderId="0" xfId="9" applyNumberFormat="1" applyFont="1" applyFill="1" applyAlignment="1">
      <alignment horizontal="center" vertical="top"/>
      <protection locked="0"/>
    </xf>
    <xf numFmtId="0" fontId="18" fillId="0" borderId="3" xfId="9" applyFont="1" applyFill="1" applyBorder="1" applyAlignment="1">
      <alignment horizontal="center" vertical="center"/>
      <protection locked="0"/>
    </xf>
    <xf numFmtId="180" fontId="18" fillId="0" borderId="3" xfId="9" applyNumberFormat="1" applyFont="1" applyFill="1" applyBorder="1" applyAlignment="1">
      <alignment horizontal="center" vertical="center"/>
      <protection locked="0"/>
    </xf>
    <xf numFmtId="0" fontId="40" fillId="0" borderId="0" xfId="84" applyFont="1" applyFill="1" applyAlignment="1">
      <alignment vertical="center" wrapText="1"/>
    </xf>
    <xf numFmtId="49" fontId="18" fillId="0" borderId="3" xfId="9" applyNumberFormat="1" applyFont="1" applyFill="1" applyBorder="1" applyAlignment="1">
      <alignment horizontal="left" vertical="center"/>
      <protection locked="0"/>
    </xf>
    <xf numFmtId="0" fontId="41" fillId="0" borderId="3" xfId="9" applyFont="1" applyFill="1" applyBorder="1" applyAlignment="1">
      <alignment vertical="center"/>
      <protection locked="0"/>
    </xf>
    <xf numFmtId="180" fontId="19" fillId="0" borderId="3" xfId="9" applyNumberFormat="1" applyFont="1" applyFill="1" applyBorder="1" applyAlignment="1">
      <alignment horizontal="center" vertical="center"/>
      <protection locked="0"/>
    </xf>
    <xf numFmtId="179" fontId="28" fillId="0" borderId="0" xfId="9" applyNumberFormat="1" applyFont="1" applyFill="1" applyAlignment="1">
      <alignment vertical="top"/>
      <protection locked="0"/>
    </xf>
    <xf numFmtId="181" fontId="40" fillId="0" borderId="0" xfId="9" applyNumberFormat="1" applyFont="1" applyFill="1" applyAlignment="1">
      <alignment vertical="top"/>
      <protection locked="0"/>
    </xf>
    <xf numFmtId="49" fontId="18" fillId="0" borderId="3" xfId="9" applyNumberFormat="1" applyFont="1" applyFill="1" applyBorder="1" applyAlignment="1">
      <alignment horizontal="left" vertical="center" indent="1"/>
      <protection locked="0"/>
    </xf>
    <xf numFmtId="49" fontId="41" fillId="0" borderId="3" xfId="9" applyNumberFormat="1" applyFont="1" applyFill="1" applyBorder="1" applyAlignment="1">
      <alignment vertical="center" wrapText="1"/>
      <protection locked="0"/>
    </xf>
    <xf numFmtId="49" fontId="28" fillId="0" borderId="0" xfId="9" applyNumberFormat="1" applyFont="1" applyFill="1" applyAlignment="1">
      <alignment horizontal="left" vertical="top" indent="1"/>
      <protection locked="0"/>
    </xf>
    <xf numFmtId="49" fontId="40" fillId="0" borderId="0" xfId="84" applyNumberFormat="1" applyFont="1" applyFill="1" applyAlignment="1">
      <alignment horizontal="left" indent="1"/>
    </xf>
    <xf numFmtId="49" fontId="18" fillId="0" borderId="3" xfId="9" applyNumberFormat="1" applyFont="1" applyFill="1" applyBorder="1" applyAlignment="1">
      <alignment horizontal="left" vertical="center" indent="2"/>
      <protection locked="0"/>
    </xf>
    <xf numFmtId="49" fontId="41" fillId="0" borderId="3" xfId="9" applyNumberFormat="1" applyFont="1" applyFill="1" applyBorder="1" applyAlignment="1">
      <alignment vertical="center"/>
      <protection locked="0"/>
    </xf>
    <xf numFmtId="49" fontId="28" fillId="0" borderId="0" xfId="9" applyNumberFormat="1" applyFont="1" applyFill="1" applyAlignment="1">
      <alignment horizontal="left" vertical="top" indent="2"/>
      <protection locked="0"/>
    </xf>
    <xf numFmtId="49" fontId="40" fillId="0" borderId="0" xfId="84" applyNumberFormat="1" applyFont="1" applyFill="1" applyAlignment="1">
      <alignment horizontal="left" indent="2"/>
    </xf>
    <xf numFmtId="0" fontId="42" fillId="0" borderId="0" xfId="0" applyFont="1" applyAlignment="1">
      <alignment vertical="center"/>
    </xf>
    <xf numFmtId="182" fontId="28" fillId="0" borderId="0" xfId="9" applyNumberFormat="1" applyFont="1" applyFill="1" applyAlignment="1">
      <alignment vertical="top"/>
      <protection locked="0"/>
    </xf>
    <xf numFmtId="182" fontId="40" fillId="0" borderId="0" xfId="9" applyNumberFormat="1" applyFont="1" applyFill="1" applyAlignment="1">
      <alignment vertical="top"/>
      <protection locked="0"/>
    </xf>
    <xf numFmtId="0" fontId="42" fillId="0" borderId="3" xfId="0" applyFont="1" applyBorder="1" applyAlignment="1">
      <alignment vertical="center"/>
    </xf>
    <xf numFmtId="179" fontId="40" fillId="0" borderId="0" xfId="9" applyNumberFormat="1" applyFont="1" applyFill="1" applyAlignment="1">
      <alignment vertical="top"/>
      <protection locked="0"/>
    </xf>
    <xf numFmtId="0" fontId="18" fillId="0" borderId="3" xfId="9" applyFont="1" applyFill="1" applyBorder="1" applyAlignment="1">
      <alignment horizontal="left" vertical="center" indent="2"/>
      <protection locked="0"/>
    </xf>
    <xf numFmtId="0" fontId="18" fillId="0" borderId="21" xfId="9" applyFont="1" applyFill="1" applyBorder="1" applyAlignment="1">
      <alignment horizontal="center" vertical="center"/>
      <protection locked="0"/>
    </xf>
    <xf numFmtId="0" fontId="18" fillId="0" borderId="22" xfId="9" applyFont="1" applyFill="1" applyBorder="1" applyAlignment="1">
      <alignment horizontal="center" vertical="center"/>
      <protection locked="0"/>
    </xf>
    <xf numFmtId="180" fontId="39" fillId="0" borderId="0" xfId="9" applyNumberFormat="1" applyFont="1" applyFill="1" applyAlignment="1">
      <alignment vertical="top"/>
      <protection locked="0"/>
    </xf>
    <xf numFmtId="0" fontId="40" fillId="0" borderId="0" xfId="84" applyFont="1" applyFill="1" applyAlignment="1">
      <alignment horizontal="center" vertical="center" wrapText="1"/>
    </xf>
    <xf numFmtId="49" fontId="40" fillId="0" borderId="0" xfId="84" applyNumberFormat="1" applyFont="1" applyFill="1" applyAlignment="1" applyProtection="1">
      <alignment vertical="center"/>
      <protection locked="0"/>
    </xf>
    <xf numFmtId="2" fontId="40" fillId="0" borderId="0" xfId="84" applyNumberFormat="1" applyFont="1" applyFill="1" applyAlignment="1" applyProtection="1">
      <alignment vertical="center"/>
      <protection locked="0"/>
    </xf>
    <xf numFmtId="49" fontId="40" fillId="0" borderId="0" xfId="84" applyNumberFormat="1" applyFont="1" applyFill="1" applyAlignment="1" applyProtection="1">
      <alignment horizontal="left" vertical="center" indent="1"/>
      <protection locked="0"/>
    </xf>
    <xf numFmtId="49" fontId="40" fillId="0" borderId="0" xfId="84" applyNumberFormat="1" applyFont="1" applyFill="1" applyAlignment="1" applyProtection="1">
      <alignment horizontal="left" vertical="center" indent="2"/>
      <protection locked="0"/>
    </xf>
    <xf numFmtId="179" fontId="27" fillId="0" borderId="3" xfId="9" applyNumberFormat="1" applyFont="1" applyFill="1" applyBorder="1" applyAlignment="1">
      <alignment vertical="center"/>
      <protection locked="0"/>
    </xf>
    <xf numFmtId="49" fontId="28" fillId="0" borderId="0" xfId="9" applyNumberFormat="1" applyFont="1" applyFill="1" applyAlignment="1">
      <alignment horizontal="left" vertical="top"/>
      <protection locked="0"/>
    </xf>
    <xf numFmtId="180" fontId="19" fillId="0" borderId="0" xfId="9" applyNumberFormat="1" applyFont="1" applyFill="1" applyAlignment="1">
      <alignment horizontal="right" vertical="center"/>
      <protection locked="0"/>
    </xf>
    <xf numFmtId="0" fontId="28" fillId="0" borderId="0" xfId="84" applyFont="1" applyFill="1" applyAlignment="1">
      <alignment vertical="center" wrapText="1"/>
    </xf>
    <xf numFmtId="49" fontId="41" fillId="0" borderId="3" xfId="9" applyNumberFormat="1" applyFont="1" applyFill="1" applyBorder="1" applyAlignment="1">
      <alignment horizontal="left" vertical="center"/>
      <protection locked="0"/>
    </xf>
    <xf numFmtId="49" fontId="28" fillId="0" borderId="0" xfId="84" applyNumberFormat="1" applyFont="1" applyFill="1" applyAlignment="1">
      <alignment horizontal="left"/>
    </xf>
    <xf numFmtId="49" fontId="24" fillId="0" borderId="3" xfId="9" applyNumberFormat="1" applyFont="1" applyFill="1" applyBorder="1" applyAlignment="1">
      <alignment horizontal="left" vertical="center" indent="1"/>
      <protection locked="0"/>
    </xf>
    <xf numFmtId="49" fontId="28" fillId="0" borderId="0" xfId="84" applyNumberFormat="1" applyFont="1" applyFill="1"/>
    <xf numFmtId="2" fontId="28" fillId="0" borderId="0" xfId="84" applyNumberFormat="1" applyFont="1" applyFill="1"/>
    <xf numFmtId="181" fontId="28" fillId="0" borderId="0" xfId="9" applyNumberFormat="1" applyFont="1" applyFill="1" applyAlignment="1">
      <alignment vertical="top"/>
      <protection locked="0"/>
    </xf>
    <xf numFmtId="0" fontId="41" fillId="0" borderId="21" xfId="9" applyFont="1" applyFill="1" applyBorder="1" applyAlignment="1">
      <alignment horizontal="center" vertical="center"/>
      <protection locked="0"/>
    </xf>
    <xf numFmtId="180" fontId="28" fillId="0" borderId="0" xfId="9" applyNumberFormat="1" applyFont="1" applyFill="1" applyAlignment="1">
      <alignment vertical="top"/>
      <protection locked="0"/>
    </xf>
    <xf numFmtId="0" fontId="28" fillId="0" borderId="0" xfId="84" applyFont="1" applyFill="1" applyAlignment="1">
      <alignment horizontal="center" vertical="center" wrapText="1"/>
    </xf>
    <xf numFmtId="49" fontId="28" fillId="0" borderId="0" xfId="84" applyNumberFormat="1" applyFont="1" applyFill="1" applyAlignment="1" applyProtection="1">
      <alignment horizontal="left" vertical="center"/>
      <protection locked="0"/>
    </xf>
    <xf numFmtId="49" fontId="28" fillId="0" borderId="0" xfId="84" applyNumberFormat="1" applyFont="1" applyFill="1" applyAlignment="1" applyProtection="1">
      <alignment vertical="center"/>
      <protection locked="0"/>
    </xf>
    <xf numFmtId="2" fontId="28" fillId="0" borderId="0" xfId="84" applyNumberFormat="1" applyFont="1" applyFill="1" applyAlignment="1" applyProtection="1">
      <alignment vertical="center"/>
      <protection locked="0"/>
    </xf>
    <xf numFmtId="0" fontId="28" fillId="0" borderId="0" xfId="84" applyFont="1" applyFill="1" applyAlignment="1">
      <alignment vertical="center"/>
    </xf>
    <xf numFmtId="0" fontId="43" fillId="0" borderId="0" xfId="84" applyFont="1" applyFill="1" applyAlignment="1">
      <alignment vertical="center"/>
    </xf>
    <xf numFmtId="49" fontId="28" fillId="0" borderId="0" xfId="84" applyNumberFormat="1" applyFont="1" applyFill="1" applyAlignment="1">
      <alignment horizontal="left" vertical="center" indent="1"/>
    </xf>
    <xf numFmtId="0" fontId="27" fillId="0" borderId="0" xfId="84" applyFont="1" applyFill="1" applyAlignment="1">
      <alignment vertical="center"/>
    </xf>
    <xf numFmtId="180" fontId="20" fillId="0" borderId="0" xfId="84" applyNumberFormat="1" applyFont="1" applyFill="1" applyAlignment="1">
      <alignment vertical="center"/>
    </xf>
    <xf numFmtId="0" fontId="29" fillId="0" borderId="0" xfId="84" applyFont="1" applyFill="1" applyAlignment="1">
      <alignment vertical="center"/>
    </xf>
    <xf numFmtId="180" fontId="19" fillId="0" borderId="0" xfId="84" applyNumberFormat="1" applyFont="1" applyFill="1" applyAlignment="1">
      <alignment horizontal="right" vertical="center"/>
    </xf>
    <xf numFmtId="0" fontId="25" fillId="0" borderId="3" xfId="84" applyFont="1" applyFill="1" applyBorder="1" applyAlignment="1">
      <alignment horizontal="center" vertical="center"/>
    </xf>
    <xf numFmtId="180" fontId="25" fillId="0" borderId="3" xfId="84" applyNumberFormat="1" applyFont="1" applyFill="1" applyBorder="1" applyAlignment="1">
      <alignment horizontal="center" vertical="center"/>
    </xf>
    <xf numFmtId="49" fontId="24" fillId="0" borderId="3" xfId="84" applyNumberFormat="1" applyFont="1" applyFill="1" applyBorder="1" applyAlignment="1">
      <alignment horizontal="left" vertical="center"/>
    </xf>
    <xf numFmtId="49" fontId="19" fillId="0" borderId="3" xfId="84" applyNumberFormat="1" applyFont="1" applyFill="1" applyBorder="1" applyAlignment="1">
      <alignment horizontal="center" vertical="center"/>
    </xf>
    <xf numFmtId="0" fontId="44" fillId="0" borderId="0" xfId="0" applyFont="1" applyAlignment="1">
      <alignment horizontal="justify" vertical="center"/>
    </xf>
    <xf numFmtId="0" fontId="18" fillId="0" borderId="3" xfId="84" applyFont="1" applyFill="1" applyBorder="1" applyAlignment="1">
      <alignment horizontal="center" vertical="center"/>
    </xf>
    <xf numFmtId="180" fontId="18" fillId="0" borderId="3" xfId="84" applyNumberFormat="1" applyFont="1" applyFill="1" applyBorder="1" applyAlignment="1">
      <alignment horizontal="center" vertical="center"/>
    </xf>
    <xf numFmtId="180" fontId="14" fillId="0" borderId="0" xfId="84" applyNumberFormat="1" applyFont="1" applyFill="1" applyAlignment="1">
      <alignment vertical="center"/>
    </xf>
    <xf numFmtId="49" fontId="45" fillId="3" borderId="3" xfId="0" applyNumberFormat="1" applyFont="1" applyFill="1" applyBorder="1" applyAlignment="1" applyProtection="1">
      <alignment vertical="center" wrapText="1"/>
    </xf>
    <xf numFmtId="0" fontId="46" fillId="0" borderId="3" xfId="0" applyFont="1" applyFill="1" applyBorder="1" applyAlignment="1">
      <alignment horizontal="center" vertical="center"/>
    </xf>
    <xf numFmtId="0" fontId="45" fillId="3" borderId="3" xfId="0" applyFont="1" applyFill="1" applyBorder="1" applyAlignment="1" applyProtection="1">
      <alignment horizontal="center" vertical="top"/>
      <protection locked="0"/>
    </xf>
    <xf numFmtId="0" fontId="41" fillId="0" borderId="3" xfId="99" applyFont="1" applyBorder="1" applyAlignment="1">
      <alignment horizontal="center" vertical="center" wrapText="1"/>
    </xf>
    <xf numFmtId="181" fontId="19" fillId="0" borderId="3" xfId="99" applyNumberFormat="1" applyFont="1" applyBorder="1" applyAlignment="1">
      <alignment horizontal="center" vertical="center" wrapText="1"/>
    </xf>
    <xf numFmtId="0" fontId="47" fillId="0" borderId="0" xfId="9" applyFont="1" applyFill="1" applyAlignment="1">
      <alignment vertical="top"/>
      <protection locked="0"/>
    </xf>
    <xf numFmtId="0" fontId="27" fillId="0" borderId="0" xfId="9" applyFont="1" applyFill="1" applyAlignment="1">
      <alignment vertical="top"/>
      <protection locked="0"/>
    </xf>
    <xf numFmtId="0" fontId="47" fillId="0" borderId="0" xfId="84" applyFont="1" applyFill="1" applyAlignment="1">
      <alignment vertical="center" wrapText="1"/>
    </xf>
    <xf numFmtId="49" fontId="24" fillId="0" borderId="3" xfId="9" applyNumberFormat="1" applyFont="1" applyFill="1" applyBorder="1" applyAlignment="1">
      <alignment horizontal="center" vertical="center"/>
      <protection locked="0"/>
    </xf>
    <xf numFmtId="180" fontId="47" fillId="0" borderId="0" xfId="9" applyNumberFormat="1" applyFont="1" applyFill="1" applyAlignment="1">
      <alignment vertical="top"/>
      <protection locked="0"/>
    </xf>
    <xf numFmtId="0" fontId="47" fillId="0" borderId="0" xfId="84" applyFont="1" applyFill="1" applyAlignment="1">
      <alignment horizontal="center" vertical="center" wrapText="1"/>
    </xf>
    <xf numFmtId="179" fontId="28" fillId="0" borderId="3" xfId="9" applyNumberFormat="1" applyFont="1" applyFill="1" applyBorder="1" applyAlignment="1">
      <alignment vertical="center"/>
      <protection locked="0"/>
    </xf>
    <xf numFmtId="0" fontId="48" fillId="0" borderId="0" xfId="9" applyFont="1" applyFill="1" applyAlignment="1">
      <alignment vertical="top"/>
      <protection locked="0"/>
    </xf>
    <xf numFmtId="180" fontId="19" fillId="0" borderId="0" xfId="9" applyNumberFormat="1" applyFont="1" applyFill="1" applyAlignment="1">
      <alignment horizontal="right" vertical="top"/>
      <protection locked="0"/>
    </xf>
    <xf numFmtId="0" fontId="25" fillId="0" borderId="3" xfId="9" applyFont="1" applyFill="1" applyBorder="1" applyAlignment="1">
      <alignment horizontal="center" vertical="center"/>
      <protection locked="0"/>
    </xf>
    <xf numFmtId="180" fontId="25" fillId="0" borderId="3" xfId="9" applyNumberFormat="1" applyFont="1" applyFill="1" applyBorder="1" applyAlignment="1">
      <alignment horizontal="center" vertical="center"/>
      <protection locked="0"/>
    </xf>
    <xf numFmtId="0" fontId="48" fillId="0" borderId="0" xfId="84" applyFont="1" applyFill="1" applyAlignment="1">
      <alignment vertical="center" wrapText="1"/>
    </xf>
    <xf numFmtId="49" fontId="18" fillId="0" borderId="3" xfId="9" applyNumberFormat="1" applyFont="1" applyFill="1" applyBorder="1" applyAlignment="1">
      <alignment vertical="center"/>
      <protection locked="0"/>
    </xf>
    <xf numFmtId="49" fontId="19" fillId="0" borderId="3" xfId="9" applyNumberFormat="1" applyFont="1" applyFill="1" applyBorder="1" applyAlignment="1">
      <alignment vertical="center"/>
      <protection locked="0"/>
    </xf>
    <xf numFmtId="49" fontId="24" fillId="0" borderId="3" xfId="9" applyNumberFormat="1" applyFont="1" applyFill="1" applyBorder="1" applyAlignment="1">
      <alignment vertical="center" wrapText="1"/>
      <protection locked="0"/>
    </xf>
    <xf numFmtId="49" fontId="28" fillId="0" borderId="0" xfId="84" applyNumberFormat="1" applyFont="1" applyFill="1" applyAlignment="1">
      <alignment horizontal="left" indent="1"/>
    </xf>
    <xf numFmtId="49" fontId="24" fillId="0" borderId="3" xfId="9" applyNumberFormat="1" applyFont="1" applyFill="1" applyBorder="1" applyAlignment="1">
      <alignment vertical="center"/>
      <protection locked="0"/>
    </xf>
    <xf numFmtId="49" fontId="28" fillId="0" borderId="0" xfId="84" applyNumberFormat="1" applyFont="1" applyFill="1" applyAlignment="1">
      <alignment horizontal="left" indent="2"/>
    </xf>
    <xf numFmtId="0" fontId="19" fillId="0" borderId="3" xfId="9" applyFont="1" applyFill="1" applyBorder="1" applyAlignment="1">
      <alignment vertical="center"/>
      <protection locked="0"/>
    </xf>
    <xf numFmtId="180" fontId="19" fillId="0" borderId="3" xfId="9" applyNumberFormat="1" applyFont="1" applyFill="1" applyBorder="1" applyAlignment="1">
      <alignment vertical="center"/>
      <protection locked="0"/>
    </xf>
    <xf numFmtId="0" fontId="19" fillId="0" borderId="3" xfId="9" applyNumberFormat="1" applyFont="1" applyFill="1" applyBorder="1" applyAlignment="1">
      <alignment horizontal="left" vertical="center"/>
      <protection locked="0"/>
    </xf>
    <xf numFmtId="49" fontId="19" fillId="0" borderId="3" xfId="9" applyNumberFormat="1" applyFont="1" applyFill="1" applyBorder="1" applyAlignment="1">
      <alignment vertical="center" wrapText="1"/>
      <protection locked="0"/>
    </xf>
    <xf numFmtId="0" fontId="44" fillId="0" borderId="3" xfId="0" applyFont="1" applyFill="1" applyBorder="1" applyAlignment="1">
      <alignment vertical="center"/>
    </xf>
    <xf numFmtId="0" fontId="44" fillId="0" borderId="3" xfId="0" applyFont="1" applyFill="1" applyBorder="1" applyAlignment="1">
      <alignment horizontal="left" vertical="center"/>
    </xf>
    <xf numFmtId="0" fontId="41" fillId="0" borderId="21" xfId="9" applyFont="1" applyFill="1" applyBorder="1" applyAlignment="1">
      <alignment vertical="center"/>
      <protection locked="0"/>
    </xf>
    <xf numFmtId="0" fontId="18" fillId="0" borderId="22" xfId="9" applyFont="1" applyFill="1" applyBorder="1" applyAlignment="1">
      <alignment vertical="center"/>
      <protection locked="0"/>
    </xf>
    <xf numFmtId="180" fontId="48" fillId="0" borderId="0" xfId="9" applyNumberFormat="1" applyFont="1" applyFill="1" applyAlignment="1">
      <alignment vertical="top"/>
      <protection locked="0"/>
    </xf>
    <xf numFmtId="0" fontId="48" fillId="0" borderId="0" xfId="84" applyFont="1" applyFill="1" applyAlignment="1">
      <alignment horizontal="center" vertical="center" wrapText="1"/>
    </xf>
    <xf numFmtId="49" fontId="28" fillId="0" borderId="0" xfId="84" applyNumberFormat="1" applyFont="1" applyFill="1" applyAlignment="1" applyProtection="1">
      <alignment horizontal="left" vertical="center" indent="1"/>
      <protection locked="0"/>
    </xf>
    <xf numFmtId="49" fontId="28" fillId="0" borderId="0" xfId="84" applyNumberFormat="1" applyFont="1" applyFill="1" applyAlignment="1" applyProtection="1">
      <alignment horizontal="left" vertical="center" indent="2"/>
      <protection locked="0"/>
    </xf>
    <xf numFmtId="0" fontId="44" fillId="0" borderId="0" xfId="0" applyFont="1" applyFill="1" applyBorder="1" applyAlignment="1"/>
    <xf numFmtId="49" fontId="41" fillId="0" borderId="3" xfId="9" applyNumberFormat="1" applyFont="1" applyFill="1" applyBorder="1" applyAlignment="1">
      <alignment horizontal="left" vertical="center" indent="1"/>
      <protection locked="0"/>
    </xf>
    <xf numFmtId="49" fontId="19" fillId="0" borderId="3" xfId="84" applyNumberFormat="1" applyFont="1" applyFill="1" applyBorder="1" applyAlignment="1">
      <alignment horizontal="left" vertical="center" indent="1"/>
    </xf>
    <xf numFmtId="0" fontId="19" fillId="0" borderId="3" xfId="84" applyFont="1" applyFill="1" applyBorder="1" applyAlignment="1">
      <alignment horizontal="left" vertical="center"/>
    </xf>
    <xf numFmtId="180" fontId="19" fillId="0" borderId="3" xfId="84" applyNumberFormat="1" applyFont="1" applyFill="1" applyBorder="1" applyAlignment="1">
      <alignment vertical="center"/>
    </xf>
    <xf numFmtId="0" fontId="18" fillId="0" borderId="21" xfId="84" applyFont="1" applyFill="1" applyBorder="1" applyAlignment="1">
      <alignment horizontal="center" vertical="center"/>
    </xf>
    <xf numFmtId="0" fontId="19" fillId="0" borderId="0" xfId="99" applyFont="1" applyAlignment="1">
      <alignment horizontal="center" vertical="center" wrapText="1"/>
    </xf>
    <xf numFmtId="0" fontId="20" fillId="0" borderId="0" xfId="99" applyFont="1" applyAlignment="1">
      <alignment horizontal="center" vertical="center" wrapText="1"/>
    </xf>
    <xf numFmtId="49" fontId="22" fillId="0" borderId="0" xfId="99" applyNumberFormat="1" applyFont="1" applyAlignment="1">
      <alignment horizontal="center" vertical="center" wrapText="1"/>
    </xf>
    <xf numFmtId="0" fontId="45" fillId="0" borderId="0" xfId="70" applyFont="1" applyAlignment="1">
      <alignment vertical="top" wrapText="1"/>
      <protection locked="0"/>
    </xf>
    <xf numFmtId="0" fontId="45" fillId="0" borderId="0" xfId="70" applyFont="1" applyAlignment="1">
      <alignment vertical="top"/>
      <protection locked="0"/>
    </xf>
    <xf numFmtId="0" fontId="0" fillId="0" borderId="3" xfId="0" applyFont="1" applyBorder="1" applyAlignment="1" applyProtection="1">
      <alignment vertical="top"/>
      <protection locked="0"/>
    </xf>
    <xf numFmtId="0" fontId="0" fillId="0" borderId="3" xfId="0" applyFont="1" applyBorder="1" applyAlignment="1" applyProtection="1">
      <alignment horizontal="center" vertical="center"/>
      <protection locked="0"/>
    </xf>
    <xf numFmtId="0" fontId="14" fillId="0" borderId="3" xfId="0" applyFont="1" applyFill="1" applyBorder="1" applyAlignment="1" applyProtection="1">
      <alignment horizontal="center" vertical="center"/>
    </xf>
    <xf numFmtId="0" fontId="14" fillId="0" borderId="3" xfId="0" applyFont="1" applyBorder="1" applyAlignment="1" applyProtection="1">
      <alignment horizontal="center" vertical="center"/>
      <protection locked="0"/>
    </xf>
    <xf numFmtId="0" fontId="49" fillId="4" borderId="3" xfId="0" applyFont="1" applyFill="1" applyBorder="1" applyAlignment="1" applyProtection="1">
      <alignment horizontal="center" vertical="center"/>
    </xf>
    <xf numFmtId="0" fontId="45" fillId="0" borderId="3" xfId="0" applyFont="1" applyBorder="1" applyAlignment="1" applyProtection="1">
      <alignment vertical="top"/>
      <protection locked="0"/>
    </xf>
    <xf numFmtId="0" fontId="50" fillId="0" borderId="23" xfId="0" applyFont="1" applyFill="1" applyBorder="1" applyAlignment="1" applyProtection="1">
      <alignment horizontal="center" vertical="center" wrapText="1"/>
    </xf>
    <xf numFmtId="0" fontId="0" fillId="4" borderId="3" xfId="0" applyFont="1" applyFill="1" applyBorder="1" applyAlignment="1" applyProtection="1">
      <alignment vertical="top"/>
      <protection locked="0"/>
    </xf>
    <xf numFmtId="0" fontId="0" fillId="4" borderId="3" xfId="0" applyFont="1" applyFill="1" applyBorder="1" applyAlignment="1" applyProtection="1">
      <alignment horizontal="center" vertical="center"/>
      <protection locked="0"/>
    </xf>
    <xf numFmtId="0" fontId="47" fillId="0" borderId="0" xfId="9" applyFont="1" applyFill="1" applyAlignment="1">
      <alignment horizontal="center" vertical="center"/>
      <protection locked="0"/>
    </xf>
    <xf numFmtId="49" fontId="19" fillId="0" borderId="0" xfId="9" applyNumberFormat="1" applyFont="1" applyFill="1" applyAlignment="1">
      <alignment horizontal="center" vertical="center"/>
      <protection locked="0"/>
    </xf>
    <xf numFmtId="0" fontId="28" fillId="0" borderId="0" xfId="9" applyFont="1" applyFill="1" applyAlignment="1">
      <alignment horizontal="center" vertical="center"/>
      <protection locked="0"/>
    </xf>
    <xf numFmtId="0" fontId="40" fillId="0" borderId="0" xfId="9" applyFont="1" applyFill="1" applyAlignment="1">
      <alignment horizontal="center" vertical="center"/>
      <protection locked="0"/>
    </xf>
    <xf numFmtId="49" fontId="40" fillId="0" borderId="0" xfId="84" applyNumberFormat="1" applyFont="1" applyFill="1" applyAlignment="1">
      <alignment horizontal="center" vertical="center"/>
    </xf>
    <xf numFmtId="2" fontId="40" fillId="0" borderId="0" xfId="84" applyNumberFormat="1" applyFont="1" applyFill="1" applyAlignment="1">
      <alignment horizontal="center" vertical="center"/>
    </xf>
    <xf numFmtId="180" fontId="40" fillId="0" borderId="0" xfId="9" applyNumberFormat="1" applyFont="1" applyFill="1" applyAlignment="1">
      <alignment horizontal="center" vertical="center"/>
      <protection locked="0"/>
    </xf>
    <xf numFmtId="0" fontId="19" fillId="0" borderId="0" xfId="96" applyFont="1" applyBorder="1" applyAlignment="1">
      <alignment horizontal="center" vertical="center"/>
    </xf>
    <xf numFmtId="180" fontId="37" fillId="0" borderId="0" xfId="9" applyNumberFormat="1" applyFont="1" applyFill="1" applyAlignment="1">
      <alignment horizontal="center" vertical="center"/>
      <protection locked="0"/>
    </xf>
    <xf numFmtId="0" fontId="27" fillId="0" borderId="0" xfId="9" applyFont="1" applyFill="1" applyAlignment="1">
      <alignment horizontal="center" vertical="center"/>
      <protection locked="0"/>
    </xf>
    <xf numFmtId="179" fontId="28" fillId="0" borderId="0" xfId="9" applyNumberFormat="1" applyFont="1" applyFill="1" applyAlignment="1">
      <alignment horizontal="center" vertical="center"/>
      <protection locked="0"/>
    </xf>
    <xf numFmtId="181" fontId="40" fillId="0" borderId="0" xfId="9" applyNumberFormat="1" applyFont="1" applyFill="1" applyAlignment="1">
      <alignment horizontal="center" vertical="center"/>
      <protection locked="0"/>
    </xf>
    <xf numFmtId="179" fontId="40" fillId="0" borderId="0" xfId="9" applyNumberFormat="1" applyFont="1" applyFill="1" applyAlignment="1">
      <alignment horizontal="center" vertical="center"/>
      <protection locked="0"/>
    </xf>
    <xf numFmtId="0" fontId="34" fillId="0" borderId="0" xfId="9" applyFont="1" applyFill="1" applyAlignment="1">
      <alignment horizontal="center" vertical="center"/>
      <protection locked="0"/>
    </xf>
    <xf numFmtId="180" fontId="47" fillId="0" borderId="0" xfId="9" applyNumberFormat="1" applyFont="1" applyFill="1" applyAlignment="1">
      <alignment horizontal="center" vertical="center"/>
      <protection locked="0"/>
    </xf>
    <xf numFmtId="49" fontId="40" fillId="0" borderId="0" xfId="84" applyNumberFormat="1" applyFont="1" applyFill="1" applyAlignment="1" applyProtection="1">
      <alignment horizontal="center" vertical="center"/>
      <protection locked="0"/>
    </xf>
    <xf numFmtId="2" fontId="40" fillId="0" borderId="0" xfId="84" applyNumberFormat="1" applyFont="1" applyFill="1" applyAlignment="1" applyProtection="1">
      <alignment horizontal="center" vertical="center"/>
      <protection locked="0"/>
    </xf>
    <xf numFmtId="179" fontId="28" fillId="0" borderId="3" xfId="9" applyNumberFormat="1" applyFont="1" applyFill="1" applyBorder="1" applyAlignment="1">
      <alignment horizontal="center" vertical="center"/>
      <protection locked="0"/>
    </xf>
    <xf numFmtId="0" fontId="18" fillId="0" borderId="0" xfId="84" applyFont="1" applyFill="1" applyAlignment="1">
      <alignment vertical="center"/>
    </xf>
    <xf numFmtId="49" fontId="18" fillId="0" borderId="0" xfId="84" applyNumberFormat="1" applyFont="1" applyFill="1" applyAlignment="1">
      <alignment horizontal="left" vertical="center"/>
    </xf>
    <xf numFmtId="49" fontId="19" fillId="0" borderId="0" xfId="84" applyNumberFormat="1" applyFont="1" applyFill="1" applyAlignment="1">
      <alignment horizontal="left" vertical="center" indent="1"/>
    </xf>
    <xf numFmtId="49" fontId="51" fillId="0" borderId="3" xfId="0" applyNumberFormat="1" applyFont="1" applyFill="1" applyBorder="1" applyAlignment="1" applyProtection="1">
      <alignment horizontal="left" vertical="center"/>
    </xf>
    <xf numFmtId="179" fontId="51" fillId="4" borderId="3" xfId="0" applyNumberFormat="1" applyFont="1" applyFill="1" applyBorder="1" applyAlignment="1" applyProtection="1">
      <alignment horizontal="right" vertical="center"/>
    </xf>
    <xf numFmtId="49" fontId="45" fillId="0" borderId="3" xfId="0" applyNumberFormat="1" applyFont="1" applyFill="1" applyBorder="1" applyAlignment="1" applyProtection="1">
      <alignment horizontal="left" vertical="center"/>
    </xf>
    <xf numFmtId="179" fontId="45" fillId="4" borderId="3" xfId="0" applyNumberFormat="1" applyFont="1" applyFill="1" applyBorder="1" applyAlignment="1" applyProtection="1">
      <alignment horizontal="right" vertical="center"/>
    </xf>
    <xf numFmtId="49" fontId="18" fillId="0" borderId="3" xfId="84" applyNumberFormat="1" applyFont="1" applyFill="1" applyBorder="1" applyAlignment="1">
      <alignment horizontal="left" vertical="center"/>
    </xf>
    <xf numFmtId="180" fontId="19" fillId="0" borderId="0" xfId="84" applyNumberFormat="1" applyFont="1" applyFill="1" applyAlignment="1">
      <alignment vertical="center"/>
    </xf>
    <xf numFmtId="49" fontId="41" fillId="0" borderId="3" xfId="84" applyNumberFormat="1" applyFont="1" applyFill="1" applyBorder="1" applyAlignment="1">
      <alignment horizontal="left" vertical="center"/>
    </xf>
    <xf numFmtId="180" fontId="18" fillId="4" borderId="3" xfId="84" applyNumberFormat="1" applyFont="1" applyFill="1" applyBorder="1" applyAlignment="1">
      <alignment vertical="center"/>
    </xf>
    <xf numFmtId="49" fontId="39" fillId="0" borderId="3" xfId="84" applyNumberFormat="1" applyFont="1" applyFill="1" applyBorder="1" applyAlignment="1">
      <alignment horizontal="left" vertical="center" indent="1"/>
    </xf>
    <xf numFmtId="180" fontId="19" fillId="4" borderId="3" xfId="84" applyNumberFormat="1" applyFont="1" applyFill="1" applyBorder="1" applyAlignment="1">
      <alignment vertical="center"/>
    </xf>
    <xf numFmtId="180" fontId="18" fillId="0" borderId="3" xfId="84" applyNumberFormat="1" applyFont="1" applyFill="1" applyBorder="1" applyAlignment="1">
      <alignment horizontal="right" vertical="center"/>
    </xf>
    <xf numFmtId="180" fontId="28" fillId="0" borderId="0" xfId="9" applyNumberFormat="1" applyFont="1" applyFill="1" applyAlignment="1">
      <alignment horizontal="center" vertical="top"/>
      <protection locked="0"/>
    </xf>
    <xf numFmtId="0" fontId="52" fillId="0" borderId="15" xfId="0" applyFont="1" applyBorder="1" applyAlignment="1">
      <alignment horizontal="center"/>
    </xf>
    <xf numFmtId="0" fontId="52" fillId="0" borderId="16" xfId="0" applyFont="1" applyBorder="1" applyAlignment="1">
      <alignment horizontal="left"/>
    </xf>
    <xf numFmtId="0" fontId="53" fillId="0" borderId="16" xfId="0" applyFont="1" applyBorder="1" applyAlignment="1">
      <alignment horizontal="center"/>
    </xf>
    <xf numFmtId="0" fontId="52" fillId="2" borderId="24" xfId="0" applyFont="1" applyFill="1" applyBorder="1" applyAlignment="1">
      <alignment horizontal="center" vertical="center"/>
    </xf>
    <xf numFmtId="0" fontId="52" fillId="2" borderId="18" xfId="0" applyFont="1" applyFill="1" applyBorder="1" applyAlignment="1">
      <alignment horizontal="center" vertical="center"/>
    </xf>
    <xf numFmtId="0" fontId="52" fillId="2" borderId="18" xfId="0" applyFont="1" applyFill="1" applyBorder="1" applyAlignment="1">
      <alignment horizontal="center" vertical="center" wrapText="1"/>
    </xf>
    <xf numFmtId="0" fontId="52" fillId="2" borderId="17" xfId="0" applyFont="1" applyFill="1" applyBorder="1" applyAlignment="1">
      <alignment horizontal="center" vertical="center"/>
    </xf>
    <xf numFmtId="0" fontId="54" fillId="2" borderId="18" xfId="0" applyFont="1" applyFill="1" applyBorder="1" applyAlignment="1">
      <alignment horizontal="center" vertical="center"/>
    </xf>
    <xf numFmtId="0" fontId="54" fillId="2" borderId="18" xfId="0" applyFont="1" applyFill="1" applyBorder="1" applyAlignment="1">
      <alignment horizontal="right" vertical="center"/>
    </xf>
    <xf numFmtId="0" fontId="54" fillId="0" borderId="17" xfId="0" applyFont="1" applyBorder="1" applyAlignment="1">
      <alignment horizontal="left" vertical="center"/>
    </xf>
    <xf numFmtId="0" fontId="54" fillId="0" borderId="18" xfId="0" applyFont="1" applyBorder="1" applyAlignment="1">
      <alignment horizontal="left" vertical="center"/>
    </xf>
    <xf numFmtId="0" fontId="54" fillId="0" borderId="18" xfId="0" applyFont="1" applyBorder="1" applyAlignment="1">
      <alignment horizontal="right" vertical="center"/>
    </xf>
    <xf numFmtId="0" fontId="52" fillId="0" borderId="17" xfId="0" applyFont="1" applyBorder="1" applyAlignment="1">
      <alignment horizontal="left" vertical="center"/>
    </xf>
    <xf numFmtId="0" fontId="52" fillId="0" borderId="18" xfId="0" applyFont="1" applyBorder="1" applyAlignment="1">
      <alignment horizontal="left" vertical="center"/>
    </xf>
    <xf numFmtId="0" fontId="52" fillId="0" borderId="18" xfId="0" applyFont="1" applyBorder="1" applyAlignment="1">
      <alignment horizontal="right" vertical="center"/>
    </xf>
    <xf numFmtId="49" fontId="19" fillId="0" borderId="0" xfId="9" applyNumberFormat="1" applyFont="1" applyFill="1" applyAlignment="1">
      <alignment horizontal="left" vertical="top" indent="1"/>
      <protection locked="0"/>
    </xf>
    <xf numFmtId="49" fontId="19" fillId="0" borderId="0" xfId="9" applyNumberFormat="1" applyFont="1" applyFill="1" applyAlignment="1">
      <alignment horizontal="left" vertical="top" indent="2"/>
      <protection locked="0"/>
    </xf>
    <xf numFmtId="0" fontId="19" fillId="0" borderId="0" xfId="84" applyFont="1" applyFill="1" applyAlignment="1">
      <alignment vertical="center" wrapText="1"/>
    </xf>
    <xf numFmtId="0" fontId="55" fillId="0" borderId="3" xfId="0" applyFont="1" applyBorder="1">
      <alignment vertical="center"/>
    </xf>
    <xf numFmtId="49" fontId="19" fillId="0" borderId="0" xfId="84" applyNumberFormat="1" applyFont="1" applyFill="1" applyAlignment="1">
      <alignment horizontal="left"/>
    </xf>
    <xf numFmtId="0" fontId="56" fillId="0" borderId="3" xfId="0" applyFont="1" applyBorder="1" applyAlignment="1">
      <alignment horizontal="left" vertical="center"/>
    </xf>
    <xf numFmtId="0" fontId="57" fillId="0" borderId="25" xfId="0" applyFont="1" applyBorder="1" applyAlignment="1">
      <alignment horizontal="center" vertical="center"/>
    </xf>
    <xf numFmtId="49" fontId="19" fillId="0" borderId="0" xfId="84" applyNumberFormat="1" applyFont="1" applyFill="1" applyAlignment="1">
      <alignment horizontal="left" indent="1"/>
    </xf>
    <xf numFmtId="0" fontId="57" fillId="0" borderId="18" xfId="0" applyFont="1" applyBorder="1" applyAlignment="1">
      <alignment horizontal="center" vertical="center"/>
    </xf>
    <xf numFmtId="49" fontId="19" fillId="0" borderId="0" xfId="84" applyNumberFormat="1" applyFont="1" applyFill="1" applyAlignment="1">
      <alignment horizontal="left" indent="2"/>
    </xf>
    <xf numFmtId="0" fontId="56" fillId="0" borderId="3" xfId="0" applyFont="1" applyBorder="1" applyAlignment="1">
      <alignment horizontal="center" vertical="center"/>
    </xf>
    <xf numFmtId="182" fontId="19" fillId="0" borderId="0" xfId="9" applyNumberFormat="1" applyFont="1" applyFill="1" applyAlignment="1">
      <alignment vertical="top"/>
      <protection locked="0"/>
    </xf>
    <xf numFmtId="49" fontId="19" fillId="0" borderId="0" xfId="84" applyNumberFormat="1" applyFont="1" applyFill="1"/>
    <xf numFmtId="2" fontId="19" fillId="0" borderId="0" xfId="84" applyNumberFormat="1" applyFont="1" applyFill="1"/>
    <xf numFmtId="181" fontId="19" fillId="0" borderId="0" xfId="9" applyNumberFormat="1" applyFont="1" applyFill="1" applyAlignment="1">
      <alignment vertical="top"/>
      <protection locked="0"/>
    </xf>
    <xf numFmtId="49" fontId="24" fillId="0" borderId="3" xfId="9" applyNumberFormat="1" applyFont="1" applyFill="1" applyBorder="1" applyAlignment="1">
      <alignment horizontal="left" vertical="center" indent="2"/>
      <protection locked="0"/>
    </xf>
    <xf numFmtId="0" fontId="41" fillId="0" borderId="3" xfId="9" applyFont="1" applyFill="1" applyBorder="1" applyAlignment="1">
      <alignment horizontal="center" vertical="center"/>
      <protection locked="0"/>
    </xf>
    <xf numFmtId="0" fontId="58" fillId="0" borderId="3" xfId="0" applyFont="1" applyBorder="1" applyAlignment="1">
      <alignment horizontal="center" vertical="center"/>
    </xf>
    <xf numFmtId="0" fontId="19" fillId="0" borderId="0" xfId="84" applyFont="1" applyFill="1" applyAlignment="1">
      <alignment horizontal="center" vertical="center" wrapText="1"/>
    </xf>
    <xf numFmtId="49" fontId="19" fillId="0" borderId="0" xfId="84" applyNumberFormat="1" applyFont="1" applyFill="1" applyAlignment="1" applyProtection="1">
      <alignment horizontal="left" vertical="center"/>
      <protection locked="0"/>
    </xf>
    <xf numFmtId="49" fontId="19" fillId="0" borderId="0" xfId="84" applyNumberFormat="1" applyFont="1" applyFill="1" applyAlignment="1" applyProtection="1">
      <alignment horizontal="left" vertical="center" indent="1"/>
      <protection locked="0"/>
    </xf>
    <xf numFmtId="49" fontId="19" fillId="0" borderId="0" xfId="84" applyNumberFormat="1" applyFont="1" applyFill="1" applyAlignment="1" applyProtection="1">
      <alignment horizontal="left" vertical="center" indent="2"/>
      <protection locked="0"/>
    </xf>
    <xf numFmtId="49" fontId="19" fillId="0" borderId="0" xfId="84" applyNumberFormat="1" applyFont="1" applyFill="1" applyAlignment="1" applyProtection="1">
      <alignment vertical="center"/>
      <protection locked="0"/>
    </xf>
    <xf numFmtId="2" fontId="19" fillId="0" borderId="0" xfId="84" applyNumberFormat="1" applyFont="1" applyFill="1" applyAlignment="1" applyProtection="1">
      <alignment vertical="center"/>
      <protection locked="0"/>
    </xf>
    <xf numFmtId="179" fontId="18" fillId="0" borderId="3" xfId="9" applyNumberFormat="1" applyFont="1" applyFill="1" applyBorder="1" applyAlignment="1">
      <alignment vertical="center"/>
      <protection locked="0"/>
    </xf>
    <xf numFmtId="0" fontId="19" fillId="0" borderId="0" xfId="9" applyFont="1" applyFill="1" applyAlignment="1">
      <alignment horizontal="center" vertical="center"/>
      <protection locked="0"/>
    </xf>
    <xf numFmtId="0" fontId="21" fillId="0" borderId="0" xfId="96" applyFont="1" applyBorder="1" applyAlignment="1">
      <alignment horizontal="left" vertical="center"/>
    </xf>
    <xf numFmtId="49" fontId="22" fillId="0" borderId="0" xfId="99" applyNumberFormat="1" applyFont="1" applyAlignment="1">
      <alignment horizontal="center" vertical="center"/>
    </xf>
    <xf numFmtId="176" fontId="20" fillId="0" borderId="0" xfId="99" applyNumberFormat="1" applyFont="1" applyAlignment="1">
      <alignment horizontal="right" vertical="center"/>
    </xf>
    <xf numFmtId="0" fontId="59" fillId="0" borderId="3" xfId="99" applyFont="1" applyBorder="1" applyAlignment="1">
      <alignment horizontal="center" vertical="center"/>
    </xf>
    <xf numFmtId="1" fontId="59" fillId="0" borderId="3" xfId="99" applyNumberFormat="1" applyFont="1" applyBorder="1" applyAlignment="1" applyProtection="1">
      <alignment horizontal="center" vertical="center" wrapText="1"/>
      <protection locked="0"/>
    </xf>
    <xf numFmtId="0" fontId="56" fillId="0" borderId="3" xfId="0" applyFont="1" applyFill="1" applyBorder="1" applyAlignment="1">
      <alignment horizontal="left"/>
    </xf>
    <xf numFmtId="0" fontId="60" fillId="0" borderId="16" xfId="0" applyFont="1" applyBorder="1" applyAlignment="1">
      <alignment horizontal="right" vertical="center"/>
    </xf>
    <xf numFmtId="0" fontId="57" fillId="0" borderId="18" xfId="0" applyFont="1" applyBorder="1" applyAlignment="1">
      <alignment horizontal="right" vertical="center"/>
    </xf>
    <xf numFmtId="0" fontId="56" fillId="0" borderId="3" xfId="0" applyFont="1" applyFill="1" applyBorder="1" applyAlignment="1">
      <alignment horizontal="left" indent="2"/>
    </xf>
    <xf numFmtId="0" fontId="60" fillId="0" borderId="18" xfId="0" applyFont="1" applyBorder="1" applyAlignment="1">
      <alignment horizontal="right" vertical="center"/>
    </xf>
    <xf numFmtId="0" fontId="55" fillId="0" borderId="0" xfId="0" applyFont="1">
      <alignment vertical="center"/>
    </xf>
    <xf numFmtId="0" fontId="0" fillId="0" borderId="0" xfId="0" applyFill="1" applyAlignment="1"/>
    <xf numFmtId="0" fontId="0" fillId="0" borderId="0" xfId="80">
      <alignment vertical="center"/>
    </xf>
    <xf numFmtId="0" fontId="61" fillId="0" borderId="0" xfId="80" applyFont="1" applyFill="1" applyAlignment="1">
      <alignment horizontal="center"/>
    </xf>
    <xf numFmtId="0" fontId="62" fillId="0" borderId="0" xfId="77" applyFont="1" applyAlignment="1">
      <alignment horizontal="left" vertical="center"/>
    </xf>
    <xf numFmtId="0" fontId="63" fillId="0" borderId="0" xfId="80" applyFont="1" applyAlignment="1">
      <alignment vertical="center"/>
    </xf>
    <xf numFmtId="0" fontId="64" fillId="0" borderId="0" xfId="80" applyFont="1" applyFill="1" applyAlignment="1">
      <alignment horizontal="justify"/>
    </xf>
    <xf numFmtId="0" fontId="65" fillId="0" borderId="0" xfId="80" applyFont="1" applyFill="1" applyAlignment="1">
      <alignment horizontal="justify"/>
    </xf>
    <xf numFmtId="0" fontId="64" fillId="0" borderId="0" xfId="80" applyFont="1" applyFill="1" applyAlignment="1"/>
    <xf numFmtId="0" fontId="63" fillId="0" borderId="0" xfId="80" applyFont="1" applyFill="1" applyAlignment="1"/>
  </cellXfs>
  <cellStyles count="109">
    <cellStyle name="常规" xfId="0" builtinId="0"/>
    <cellStyle name="货币[0]" xfId="1" builtinId="7"/>
    <cellStyle name="货币" xfId="2" builtinId="4"/>
    <cellStyle name="常规 44" xfId="3"/>
    <cellStyle name="常规 39" xfId="4"/>
    <cellStyle name="60% - 着色 2" xfId="5"/>
    <cellStyle name="20% - 强调文字颜色 3" xfId="6" builtinId="38"/>
    <cellStyle name="输入" xfId="7" builtinId="20"/>
    <cellStyle name="千位分隔[0]" xfId="8" builtinId="6"/>
    <cellStyle name="常规_功能分类1212zhangl" xfId="9"/>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百分比 2" xfId="19"/>
    <cellStyle name="60% - 强调文字颜色 2" xfId="20" builtinId="36"/>
    <cellStyle name="标题 4" xfId="21" builtinId="19"/>
    <cellStyle name="警告文本" xfId="22" builtinId="11"/>
    <cellStyle name="_ET_STYLE_NoName_00_" xfId="23"/>
    <cellStyle name="标题" xfId="24" builtinId="15"/>
    <cellStyle name="着色 1" xfId="25"/>
    <cellStyle name="20% - 着色 5" xfId="26"/>
    <cellStyle name="解释性文本" xfId="27" builtinId="53"/>
    <cellStyle name="标题 1" xfId="28" builtinId="16"/>
    <cellStyle name="标题 2" xfId="29" builtinId="17"/>
    <cellStyle name="60% - 强调文字颜色 1" xfId="30" builtinId="32"/>
    <cellStyle name="标题 3" xfId="31" builtinId="18"/>
    <cellStyle name="60% - 强调文字颜色 4" xfId="32" builtinId="44"/>
    <cellStyle name="输出" xfId="33" builtinId="21"/>
    <cellStyle name="40% - 着色 4" xfId="34"/>
    <cellStyle name="计算" xfId="35" builtinId="22"/>
    <cellStyle name="检查单元格" xfId="36" builtinId="23"/>
    <cellStyle name="20% - 强调文字颜色 6" xfId="37" builtinId="50"/>
    <cellStyle name="强调文字颜色 2" xfId="38" builtinId="33"/>
    <cellStyle name="链接单元格" xfId="39" builtinId="24"/>
    <cellStyle name="汇总" xfId="40" builtinId="25"/>
    <cellStyle name="40% - 着色 5" xfId="41"/>
    <cellStyle name="好" xfId="42" builtinId="26"/>
    <cellStyle name="适中" xfId="43" builtinId="28"/>
    <cellStyle name="着色 5" xfId="44"/>
    <cellStyle name="20% - 强调文字颜色 5" xfId="45" builtinId="46"/>
    <cellStyle name="强调文字颜色 1" xfId="46" builtinId="29"/>
    <cellStyle name="20% - 强调文字颜色 1" xfId="47" builtinId="30"/>
    <cellStyle name="40% - 强调文字颜色 1" xfId="48" builtinId="31"/>
    <cellStyle name="20% - 强调文字颜色 2" xfId="49" builtinId="34"/>
    <cellStyle name="差_全国各省民生政策标准10.7(lp稿)(1)" xfId="50"/>
    <cellStyle name="40% - 强调文字颜色 2" xfId="51" builtinId="35"/>
    <cellStyle name="强调文字颜色 3" xfId="52" builtinId="37"/>
    <cellStyle name="强调文字颜色 4" xfId="53" builtinId="41"/>
    <cellStyle name="no dec" xfId="54"/>
    <cellStyle name="20% - 强调文字颜色 4" xfId="55" builtinId="42"/>
    <cellStyle name="40% - 强调文字颜色 4" xfId="56" builtinId="43"/>
    <cellStyle name="强调文字颜色 5" xfId="57" builtinId="45"/>
    <cellStyle name="40% - 强调文字颜色 5" xfId="58" builtinId="47"/>
    <cellStyle name="60% - 强调文字颜色 5" xfId="59" builtinId="48"/>
    <cellStyle name="强调文字颜色 6" xfId="60" builtinId="49"/>
    <cellStyle name="40% - 强调文字颜色 6" xfId="61" builtinId="51"/>
    <cellStyle name="60% - 强调文字颜色 6" xfId="62" builtinId="52"/>
    <cellStyle name="_ET_STYLE_NoName_00__2016年人代会报告附表20160104" xfId="63"/>
    <cellStyle name="差_发老吕2016基本支出测算11.28" xfId="64"/>
    <cellStyle name="_ET_STYLE_NoName_00__国库1月5日调整表" xfId="65"/>
    <cellStyle name="20% - 着色 5 2" xfId="66"/>
    <cellStyle name="60% - 着色 2 2" xfId="67"/>
    <cellStyle name="Normal_APR" xfId="68"/>
    <cellStyle name="表标题" xfId="69"/>
    <cellStyle name="常规 10" xfId="70"/>
    <cellStyle name="常规 11" xfId="71"/>
    <cellStyle name="常规 12" xfId="72"/>
    <cellStyle name="常规 13" xfId="73"/>
    <cellStyle name="常规 14" xfId="74"/>
    <cellStyle name="常规 15" xfId="75"/>
    <cellStyle name="常规 20" xfId="76"/>
    <cellStyle name="常规 16" xfId="77"/>
    <cellStyle name="常规 21" xfId="78"/>
    <cellStyle name="常规 17" xfId="79"/>
    <cellStyle name="常规 18" xfId="80"/>
    <cellStyle name="常规 19" xfId="81"/>
    <cellStyle name="常规 2" xfId="82"/>
    <cellStyle name="常规 2 2" xfId="83"/>
    <cellStyle name="常规 3" xfId="84"/>
    <cellStyle name="常规 3 2" xfId="85"/>
    <cellStyle name="常规 3 3" xfId="86"/>
    <cellStyle name="常规 4" xfId="87"/>
    <cellStyle name="常规 40" xfId="88"/>
    <cellStyle name="常规 41" xfId="89"/>
    <cellStyle name="常规 43" xfId="90"/>
    <cellStyle name="常规 45" xfId="91"/>
    <cellStyle name="常规 46" xfId="92"/>
    <cellStyle name="常规 47" xfId="93"/>
    <cellStyle name="常规 5" xfId="94"/>
    <cellStyle name="常规 7" xfId="95"/>
    <cellStyle name="常规_人代会报告附表（定）曹铂0103" xfId="96"/>
    <cellStyle name="常规 8" xfId="97"/>
    <cellStyle name="常规 9" xfId="98"/>
    <cellStyle name="常规_2013.1.人代会报告附表" xfId="99"/>
    <cellStyle name="普通_97-917" xfId="100"/>
    <cellStyle name="千分位[0]_BT (2)" xfId="101"/>
    <cellStyle name="千分位_97-917" xfId="102"/>
    <cellStyle name="千位[0]_1" xfId="103"/>
    <cellStyle name="千位_1" xfId="104"/>
    <cellStyle name="数字" xfId="105"/>
    <cellStyle name="未定义" xfId="106"/>
    <cellStyle name="小数" xfId="107"/>
    <cellStyle name="样式 1" xfId="10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topLeftCell="A21" workbookViewId="0">
      <selection activeCell="B36" sqref="B36"/>
    </sheetView>
  </sheetViews>
  <sheetFormatPr defaultColWidth="9" defaultRowHeight="13.5" outlineLevelCol="2"/>
  <cols>
    <col min="1" max="1" width="7.75" style="380" customWidth="1"/>
    <col min="2" max="2" width="74.25" style="380" customWidth="1"/>
    <col min="3" max="16384" width="9" style="380"/>
  </cols>
  <sheetData>
    <row r="1" ht="27.75" spans="1:3">
      <c r="A1" s="381"/>
      <c r="B1" s="382" t="s">
        <v>0</v>
      </c>
      <c r="C1" s="381"/>
    </row>
    <row r="2" ht="36.75" customHeight="1" spans="1:3">
      <c r="A2" s="383" t="s">
        <v>1</v>
      </c>
      <c r="B2" s="384"/>
      <c r="C2" s="384"/>
    </row>
    <row r="3" ht="36.75" customHeight="1" spans="1:3">
      <c r="A3" s="381"/>
      <c r="B3" s="385" t="s">
        <v>2</v>
      </c>
      <c r="C3" s="381"/>
    </row>
    <row r="4" ht="36.75" customHeight="1" spans="1:3">
      <c r="A4" s="381"/>
      <c r="B4" s="385" t="s">
        <v>3</v>
      </c>
      <c r="C4" s="381"/>
    </row>
    <row r="5" ht="33" customHeight="1" spans="1:3">
      <c r="A5" s="381"/>
      <c r="B5" s="385" t="s">
        <v>4</v>
      </c>
      <c r="C5" s="381"/>
    </row>
    <row r="6" ht="33" customHeight="1" spans="1:3">
      <c r="A6" s="381"/>
      <c r="B6" s="385" t="s">
        <v>5</v>
      </c>
      <c r="C6" s="381"/>
    </row>
    <row r="7" ht="45" customHeight="1" spans="1:3">
      <c r="A7" s="381"/>
      <c r="B7" s="385" t="s">
        <v>6</v>
      </c>
      <c r="C7" s="381"/>
    </row>
    <row r="8" ht="30" customHeight="1" spans="1:3">
      <c r="A8" s="381"/>
      <c r="B8" s="385" t="s">
        <v>7</v>
      </c>
      <c r="C8" s="381"/>
    </row>
    <row r="9" ht="33" customHeight="1" spans="1:3">
      <c r="A9" s="381"/>
      <c r="B9" s="385" t="s">
        <v>8</v>
      </c>
      <c r="C9" s="381"/>
    </row>
    <row r="10" ht="32.25" customHeight="1" spans="1:3">
      <c r="A10" s="381"/>
      <c r="B10" s="385" t="s">
        <v>9</v>
      </c>
      <c r="C10" s="381"/>
    </row>
    <row r="11" ht="31.5" customHeight="1" spans="1:3">
      <c r="A11" s="381"/>
      <c r="B11" s="385" t="s">
        <v>10</v>
      </c>
      <c r="C11" s="381"/>
    </row>
    <row r="12" ht="36.75" customHeight="1" spans="1:3">
      <c r="A12" s="381"/>
      <c r="B12" s="385" t="s">
        <v>11</v>
      </c>
      <c r="C12" s="381"/>
    </row>
    <row r="13" ht="36.75" customHeight="1" spans="1:3">
      <c r="A13" s="381"/>
      <c r="B13" s="385" t="s">
        <v>12</v>
      </c>
      <c r="C13" s="381"/>
    </row>
    <row r="14" ht="36.75" customHeight="1" spans="1:3">
      <c r="A14" s="381"/>
      <c r="B14" s="385" t="s">
        <v>13</v>
      </c>
      <c r="C14" s="381"/>
    </row>
    <row r="15" ht="36.75" customHeight="1" spans="1:3">
      <c r="A15" s="381"/>
      <c r="B15" s="385" t="s">
        <v>14</v>
      </c>
      <c r="C15" s="381"/>
    </row>
    <row r="16" ht="36.75" customHeight="1" spans="1:3">
      <c r="A16" s="381"/>
      <c r="B16" s="385" t="s">
        <v>15</v>
      </c>
      <c r="C16" s="381"/>
    </row>
    <row r="17" ht="32.25" customHeight="1" spans="1:2">
      <c r="A17" s="381"/>
      <c r="B17" s="385" t="s">
        <v>16</v>
      </c>
    </row>
    <row r="18" ht="29.25" customHeight="1" spans="1:2">
      <c r="A18" s="381"/>
      <c r="B18" s="385" t="s">
        <v>17</v>
      </c>
    </row>
    <row r="19" ht="29.25" customHeight="1" spans="1:2">
      <c r="A19" s="381"/>
      <c r="B19" s="385" t="s">
        <v>18</v>
      </c>
    </row>
    <row r="20" ht="26.25" customHeight="1" spans="1:2">
      <c r="A20" s="381"/>
      <c r="B20" s="385" t="s">
        <v>19</v>
      </c>
    </row>
    <row r="21" ht="30" customHeight="1" spans="1:2">
      <c r="A21" s="381"/>
      <c r="B21" s="386" t="s">
        <v>20</v>
      </c>
    </row>
    <row r="22" ht="29.25" customHeight="1" spans="1:2">
      <c r="A22" s="381"/>
      <c r="B22" s="387" t="s">
        <v>21</v>
      </c>
    </row>
    <row r="23" ht="27.75" customHeight="1" spans="1:2">
      <c r="A23" s="381"/>
      <c r="B23" s="385" t="s">
        <v>22</v>
      </c>
    </row>
    <row r="24" ht="25.5" customHeight="1" spans="1:2">
      <c r="A24" s="381"/>
      <c r="B24" s="388" t="s">
        <v>23</v>
      </c>
    </row>
    <row r="25" ht="25.5" customHeight="1" spans="1:2">
      <c r="A25" s="381"/>
      <c r="B25" s="388" t="s">
        <v>24</v>
      </c>
    </row>
    <row r="26" ht="23.25" customHeight="1" spans="1:2">
      <c r="A26" s="381"/>
      <c r="B26" s="388" t="s">
        <v>25</v>
      </c>
    </row>
    <row r="27" ht="24" customHeight="1" spans="1:2">
      <c r="A27" s="381"/>
      <c r="B27" s="388" t="s">
        <v>26</v>
      </c>
    </row>
    <row r="28" ht="37.5" customHeight="1" spans="1:2">
      <c r="A28" s="383" t="s">
        <v>27</v>
      </c>
      <c r="B28" s="384"/>
    </row>
    <row r="29" ht="30.75" customHeight="1" spans="1:2">
      <c r="A29" s="381"/>
      <c r="B29" s="385" t="s">
        <v>28</v>
      </c>
    </row>
    <row r="30" ht="30" customHeight="1" spans="1:2">
      <c r="A30" s="381"/>
      <c r="B30" s="385" t="s">
        <v>29</v>
      </c>
    </row>
    <row r="31" ht="25.5" customHeight="1" spans="1:2">
      <c r="A31" s="381"/>
      <c r="B31" s="385" t="s">
        <v>30</v>
      </c>
    </row>
    <row r="32" ht="26.25" customHeight="1" spans="1:2">
      <c r="A32" s="381"/>
      <c r="B32" s="385" t="s">
        <v>31</v>
      </c>
    </row>
    <row r="33" ht="28.5" customHeight="1" spans="2:2">
      <c r="B33" s="385" t="s">
        <v>32</v>
      </c>
    </row>
    <row r="34" ht="24.75" customHeight="1" spans="2:2">
      <c r="B34" s="385" t="s">
        <v>33</v>
      </c>
    </row>
    <row r="35" ht="24" customHeight="1" spans="2:2">
      <c r="B35" s="385" t="s">
        <v>34</v>
      </c>
    </row>
  </sheetData>
  <mergeCells count="2">
    <mergeCell ref="A2:C2"/>
    <mergeCell ref="A28:B28"/>
  </mergeCells>
  <pageMargins left="0.75" right="0.75" top="1" bottom="1" header="0.511805555555556" footer="0.51180555555555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0"/>
  <sheetViews>
    <sheetView topLeftCell="A10" workbookViewId="0">
      <selection activeCell="AE10" sqref="AE10"/>
    </sheetView>
  </sheetViews>
  <sheetFormatPr defaultColWidth="7" defaultRowHeight="15"/>
  <cols>
    <col min="1" max="1" width="14.375" style="98" customWidth="1"/>
    <col min="2" max="2" width="46.625" style="97" customWidth="1"/>
    <col min="3" max="3" width="13" style="120" customWidth="1"/>
    <col min="4" max="4" width="10.375" style="172" hidden="1" customWidth="1"/>
    <col min="5" max="5" width="9.625" style="173" hidden="1" customWidth="1"/>
    <col min="6" max="6" width="8.125" style="173" hidden="1" customWidth="1"/>
    <col min="7" max="7" width="9.625" style="174" hidden="1" customWidth="1"/>
    <col min="8" max="8" width="17.5" style="174" hidden="1" customWidth="1"/>
    <col min="9" max="9" width="12.5" style="175" hidden="1" customWidth="1"/>
    <col min="10" max="10" width="7" style="176" hidden="1" customWidth="1"/>
    <col min="11" max="12" width="7" style="173" hidden="1" customWidth="1"/>
    <col min="13" max="13" width="13.875" style="173" hidden="1" customWidth="1"/>
    <col min="14" max="14" width="7.875" style="173" hidden="1" customWidth="1"/>
    <col min="15" max="15" width="9.5" style="173" hidden="1" customWidth="1"/>
    <col min="16" max="16" width="6.875" style="173" hidden="1" customWidth="1"/>
    <col min="17" max="17" width="9" style="173" hidden="1" customWidth="1"/>
    <col min="18" max="18" width="5.875" style="173" hidden="1" customWidth="1"/>
    <col min="19" max="19" width="5.25" style="173" hidden="1" customWidth="1"/>
    <col min="20" max="20" width="6.5" style="173" hidden="1" customWidth="1"/>
    <col min="21" max="22" width="7" style="173" hidden="1" customWidth="1"/>
    <col min="23" max="23" width="10.625" style="173" hidden="1" customWidth="1"/>
    <col min="24" max="24" width="10.5" style="173" hidden="1" customWidth="1"/>
    <col min="25" max="25" width="7" style="173" hidden="1" customWidth="1"/>
    <col min="26" max="16384" width="7" style="173"/>
  </cols>
  <sheetData>
    <row r="1" ht="20.25" customHeight="1" spans="1:1">
      <c r="A1" s="47"/>
    </row>
    <row r="2" ht="22.5" spans="1:9">
      <c r="A2" s="104" t="s">
        <v>571</v>
      </c>
      <c r="B2" s="177"/>
      <c r="C2" s="178"/>
      <c r="G2" s="173"/>
      <c r="H2" s="173"/>
      <c r="I2" s="173"/>
    </row>
    <row r="3" s="172" customFormat="1" spans="1:13">
      <c r="A3" s="98"/>
      <c r="B3" s="97"/>
      <c r="C3" s="253" t="s">
        <v>60</v>
      </c>
      <c r="E3" s="172">
        <v>12.11</v>
      </c>
      <c r="G3" s="172">
        <v>12.22</v>
      </c>
      <c r="J3" s="220"/>
      <c r="M3" s="172">
        <v>1.2</v>
      </c>
    </row>
    <row r="4" s="252" customFormat="1" ht="43.5" customHeight="1" spans="1:15">
      <c r="A4" s="152" t="s">
        <v>109</v>
      </c>
      <c r="B4" s="254" t="s">
        <v>110</v>
      </c>
      <c r="C4" s="255" t="s">
        <v>38</v>
      </c>
      <c r="G4" s="256" t="s">
        <v>109</v>
      </c>
      <c r="H4" s="256" t="s">
        <v>572</v>
      </c>
      <c r="I4" s="256" t="s">
        <v>100</v>
      </c>
      <c r="J4" s="271"/>
      <c r="M4" s="256" t="s">
        <v>109</v>
      </c>
      <c r="N4" s="272" t="s">
        <v>572</v>
      </c>
      <c r="O4" s="256" t="s">
        <v>100</v>
      </c>
    </row>
    <row r="5" s="210" customFormat="1" ht="43.5" customHeight="1" spans="1:25">
      <c r="A5" s="257" t="s">
        <v>573</v>
      </c>
      <c r="B5" s="192" t="s">
        <v>184</v>
      </c>
      <c r="C5" s="258"/>
      <c r="D5" s="210">
        <v>105429</v>
      </c>
      <c r="E5" s="210">
        <v>595734.14</v>
      </c>
      <c r="F5" s="210">
        <f>104401+13602</f>
        <v>118003</v>
      </c>
      <c r="G5" s="214" t="s">
        <v>66</v>
      </c>
      <c r="H5" s="214" t="s">
        <v>567</v>
      </c>
      <c r="I5" s="214">
        <v>596221.15</v>
      </c>
      <c r="J5" s="210">
        <f t="shared" ref="J5:J12" si="0">G5-A5</f>
        <v>-7</v>
      </c>
      <c r="K5" s="210">
        <f t="shared" ref="K5:K12" si="1">I5-C5</f>
        <v>596221.15</v>
      </c>
      <c r="L5" s="210">
        <v>75943</v>
      </c>
      <c r="M5" s="214" t="s">
        <v>66</v>
      </c>
      <c r="N5" s="214" t="s">
        <v>567</v>
      </c>
      <c r="O5" s="214">
        <v>643048.95</v>
      </c>
      <c r="P5" s="210">
        <f t="shared" ref="P5:P12" si="2">M5-A5</f>
        <v>-7</v>
      </c>
      <c r="Q5" s="210">
        <f t="shared" ref="Q5:Q12" si="3">O5-C5</f>
        <v>643048.95</v>
      </c>
      <c r="S5" s="210">
        <v>717759</v>
      </c>
      <c r="U5" s="222" t="s">
        <v>66</v>
      </c>
      <c r="V5" s="222" t="s">
        <v>567</v>
      </c>
      <c r="W5" s="222">
        <v>659380.53</v>
      </c>
      <c r="X5" s="210">
        <f t="shared" ref="X5:X12" si="4">C5-W5</f>
        <v>-659380.53</v>
      </c>
      <c r="Y5" s="210">
        <f t="shared" ref="Y5:Y12" si="5">U5-A5</f>
        <v>-7</v>
      </c>
    </row>
    <row r="6" s="189" customFormat="1" ht="43.5" customHeight="1" spans="1:25">
      <c r="A6" s="258" t="s">
        <v>574</v>
      </c>
      <c r="B6" s="259" t="s">
        <v>575</v>
      </c>
      <c r="C6" s="258"/>
      <c r="E6" s="189">
        <v>7616.62</v>
      </c>
      <c r="G6" s="260" t="s">
        <v>69</v>
      </c>
      <c r="H6" s="260" t="s">
        <v>576</v>
      </c>
      <c r="I6" s="260">
        <v>7616.62</v>
      </c>
      <c r="J6" s="189">
        <f t="shared" si="0"/>
        <v>-722</v>
      </c>
      <c r="K6" s="189">
        <f t="shared" si="1"/>
        <v>7616.62</v>
      </c>
      <c r="M6" s="260" t="s">
        <v>69</v>
      </c>
      <c r="N6" s="260" t="s">
        <v>576</v>
      </c>
      <c r="O6" s="260">
        <v>7749.58</v>
      </c>
      <c r="P6" s="189">
        <f t="shared" si="2"/>
        <v>-722</v>
      </c>
      <c r="Q6" s="189">
        <f t="shared" si="3"/>
        <v>7749.58</v>
      </c>
      <c r="U6" s="273" t="s">
        <v>69</v>
      </c>
      <c r="V6" s="273" t="s">
        <v>576</v>
      </c>
      <c r="W6" s="273">
        <v>8475.47</v>
      </c>
      <c r="X6" s="189">
        <f t="shared" si="4"/>
        <v>-8475.47</v>
      </c>
      <c r="Y6" s="189">
        <f t="shared" si="5"/>
        <v>-722</v>
      </c>
    </row>
    <row r="7" s="193" customFormat="1" ht="43.5" customHeight="1" spans="1:25">
      <c r="A7" s="258" t="s">
        <v>577</v>
      </c>
      <c r="B7" s="261" t="s">
        <v>578</v>
      </c>
      <c r="C7" s="258"/>
      <c r="E7" s="193">
        <v>3922.87</v>
      </c>
      <c r="G7" s="262" t="s">
        <v>72</v>
      </c>
      <c r="H7" s="262" t="s">
        <v>579</v>
      </c>
      <c r="I7" s="262">
        <v>3922.87</v>
      </c>
      <c r="J7" s="193">
        <f t="shared" si="0"/>
        <v>-72201</v>
      </c>
      <c r="K7" s="193">
        <f t="shared" si="1"/>
        <v>3922.87</v>
      </c>
      <c r="L7" s="193">
        <v>750</v>
      </c>
      <c r="M7" s="262" t="s">
        <v>72</v>
      </c>
      <c r="N7" s="262" t="s">
        <v>579</v>
      </c>
      <c r="O7" s="262">
        <v>4041.81</v>
      </c>
      <c r="P7" s="193">
        <f t="shared" si="2"/>
        <v>-72201</v>
      </c>
      <c r="Q7" s="193">
        <f t="shared" si="3"/>
        <v>4041.81</v>
      </c>
      <c r="U7" s="274" t="s">
        <v>72</v>
      </c>
      <c r="V7" s="274" t="s">
        <v>579</v>
      </c>
      <c r="W7" s="274">
        <v>4680.94</v>
      </c>
      <c r="X7" s="193">
        <f t="shared" si="4"/>
        <v>-4680.94</v>
      </c>
      <c r="Y7" s="193">
        <f t="shared" si="5"/>
        <v>-72201</v>
      </c>
    </row>
    <row r="8" s="172" customFormat="1" ht="43.5" customHeight="1" spans="1:25">
      <c r="A8" s="258" t="s">
        <v>99</v>
      </c>
      <c r="B8" s="263"/>
      <c r="C8" s="264"/>
      <c r="D8" s="196"/>
      <c r="E8" s="196">
        <v>135.6</v>
      </c>
      <c r="G8" s="216" t="s">
        <v>92</v>
      </c>
      <c r="H8" s="216" t="s">
        <v>568</v>
      </c>
      <c r="I8" s="217">
        <v>135.6</v>
      </c>
      <c r="J8" s="220" t="e">
        <f t="shared" si="0"/>
        <v>#VALUE!</v>
      </c>
      <c r="K8" s="185">
        <f t="shared" si="1"/>
        <v>135.6</v>
      </c>
      <c r="L8" s="185"/>
      <c r="M8" s="216" t="s">
        <v>92</v>
      </c>
      <c r="N8" s="216" t="s">
        <v>568</v>
      </c>
      <c r="O8" s="217">
        <v>135.6</v>
      </c>
      <c r="P8" s="220" t="e">
        <f t="shared" si="2"/>
        <v>#VALUE!</v>
      </c>
      <c r="Q8" s="185">
        <f t="shared" si="3"/>
        <v>135.6</v>
      </c>
      <c r="U8" s="223" t="s">
        <v>92</v>
      </c>
      <c r="V8" s="223" t="s">
        <v>568</v>
      </c>
      <c r="W8" s="224">
        <v>135.6</v>
      </c>
      <c r="X8" s="172">
        <f t="shared" si="4"/>
        <v>-135.6</v>
      </c>
      <c r="Y8" s="172" t="e">
        <f t="shared" si="5"/>
        <v>#VALUE!</v>
      </c>
    </row>
    <row r="9" s="172" customFormat="1" ht="43.5" customHeight="1" spans="1:25">
      <c r="A9" s="257" t="s">
        <v>580</v>
      </c>
      <c r="B9" s="257" t="s">
        <v>581</v>
      </c>
      <c r="C9" s="184">
        <v>700</v>
      </c>
      <c r="D9" s="185">
        <v>105429</v>
      </c>
      <c r="E9" s="218">
        <v>595734.14</v>
      </c>
      <c r="F9" s="172">
        <f>104401+13602</f>
        <v>118003</v>
      </c>
      <c r="G9" s="216" t="s">
        <v>66</v>
      </c>
      <c r="H9" s="216" t="s">
        <v>567</v>
      </c>
      <c r="I9" s="217">
        <v>596221.15</v>
      </c>
      <c r="J9" s="220">
        <f t="shared" si="0"/>
        <v>-11</v>
      </c>
      <c r="K9" s="185">
        <f t="shared" si="1"/>
        <v>595521.15</v>
      </c>
      <c r="L9" s="185">
        <v>75943</v>
      </c>
      <c r="M9" s="216" t="s">
        <v>66</v>
      </c>
      <c r="N9" s="216" t="s">
        <v>567</v>
      </c>
      <c r="O9" s="217">
        <v>643048.95</v>
      </c>
      <c r="P9" s="220">
        <f t="shared" si="2"/>
        <v>-11</v>
      </c>
      <c r="Q9" s="185">
        <f t="shared" si="3"/>
        <v>642348.95</v>
      </c>
      <c r="S9" s="172">
        <v>717759</v>
      </c>
      <c r="U9" s="223" t="s">
        <v>66</v>
      </c>
      <c r="V9" s="223" t="s">
        <v>567</v>
      </c>
      <c r="W9" s="224">
        <v>659380.53</v>
      </c>
      <c r="X9" s="172">
        <f t="shared" si="4"/>
        <v>-658680.53</v>
      </c>
      <c r="Y9" s="172">
        <f t="shared" si="5"/>
        <v>-11</v>
      </c>
    </row>
    <row r="10" s="172" customFormat="1" ht="43.5" customHeight="1" spans="1:25">
      <c r="A10" s="265">
        <v>21208</v>
      </c>
      <c r="B10" s="266" t="s">
        <v>582</v>
      </c>
      <c r="C10" s="184"/>
      <c r="D10" s="185"/>
      <c r="E10" s="185">
        <v>7616.62</v>
      </c>
      <c r="G10" s="216" t="s">
        <v>69</v>
      </c>
      <c r="H10" s="216" t="s">
        <v>576</v>
      </c>
      <c r="I10" s="217">
        <v>7616.62</v>
      </c>
      <c r="J10" s="220">
        <f t="shared" si="0"/>
        <v>-1107</v>
      </c>
      <c r="K10" s="185">
        <f t="shared" si="1"/>
        <v>7616.62</v>
      </c>
      <c r="L10" s="185"/>
      <c r="M10" s="216" t="s">
        <v>69</v>
      </c>
      <c r="N10" s="216" t="s">
        <v>576</v>
      </c>
      <c r="O10" s="217">
        <v>7749.58</v>
      </c>
      <c r="P10" s="220">
        <f t="shared" si="2"/>
        <v>-1107</v>
      </c>
      <c r="Q10" s="185">
        <f t="shared" si="3"/>
        <v>7749.58</v>
      </c>
      <c r="U10" s="223" t="s">
        <v>69</v>
      </c>
      <c r="V10" s="223" t="s">
        <v>576</v>
      </c>
      <c r="W10" s="224">
        <v>8475.47</v>
      </c>
      <c r="X10" s="172">
        <f t="shared" si="4"/>
        <v>-8475.47</v>
      </c>
      <c r="Y10" s="172">
        <f t="shared" si="5"/>
        <v>-1107</v>
      </c>
    </row>
    <row r="11" s="172" customFormat="1" ht="43.5" customHeight="1" spans="1:25">
      <c r="A11" s="258" t="s">
        <v>583</v>
      </c>
      <c r="B11" s="261" t="s">
        <v>584</v>
      </c>
      <c r="C11" s="184"/>
      <c r="D11" s="185"/>
      <c r="E11" s="185">
        <v>3922.87</v>
      </c>
      <c r="G11" s="216" t="s">
        <v>72</v>
      </c>
      <c r="H11" s="216" t="s">
        <v>579</v>
      </c>
      <c r="I11" s="217">
        <v>3922.87</v>
      </c>
      <c r="J11" s="220">
        <f t="shared" si="0"/>
        <v>-110798</v>
      </c>
      <c r="K11" s="185">
        <f t="shared" si="1"/>
        <v>3922.87</v>
      </c>
      <c r="L11" s="185">
        <v>750</v>
      </c>
      <c r="M11" s="216" t="s">
        <v>72</v>
      </c>
      <c r="N11" s="216" t="s">
        <v>579</v>
      </c>
      <c r="O11" s="217">
        <v>4041.81</v>
      </c>
      <c r="P11" s="220">
        <f t="shared" si="2"/>
        <v>-110798</v>
      </c>
      <c r="Q11" s="185">
        <f t="shared" si="3"/>
        <v>4041.81</v>
      </c>
      <c r="U11" s="223" t="s">
        <v>72</v>
      </c>
      <c r="V11" s="223" t="s">
        <v>579</v>
      </c>
      <c r="W11" s="224">
        <v>4680.94</v>
      </c>
      <c r="X11" s="172">
        <f t="shared" si="4"/>
        <v>-4680.94</v>
      </c>
      <c r="Y11" s="172">
        <f t="shared" si="5"/>
        <v>-110798</v>
      </c>
    </row>
    <row r="12" s="172" customFormat="1" ht="43.5" customHeight="1" spans="1:25">
      <c r="A12" s="258" t="s">
        <v>585</v>
      </c>
      <c r="B12" s="267" t="s">
        <v>586</v>
      </c>
      <c r="C12" s="184">
        <v>700</v>
      </c>
      <c r="D12" s="196"/>
      <c r="E12" s="196">
        <v>135.6</v>
      </c>
      <c r="G12" s="216" t="s">
        <v>92</v>
      </c>
      <c r="H12" s="216" t="s">
        <v>568</v>
      </c>
      <c r="I12" s="217">
        <v>135.6</v>
      </c>
      <c r="J12" s="220">
        <f t="shared" si="0"/>
        <v>1988986</v>
      </c>
      <c r="K12" s="185">
        <f t="shared" si="1"/>
        <v>-564.4</v>
      </c>
      <c r="L12" s="185"/>
      <c r="M12" s="216" t="s">
        <v>92</v>
      </c>
      <c r="N12" s="216" t="s">
        <v>568</v>
      </c>
      <c r="O12" s="217">
        <v>135.6</v>
      </c>
      <c r="P12" s="220">
        <f t="shared" si="2"/>
        <v>1988986</v>
      </c>
      <c r="Q12" s="185">
        <f t="shared" si="3"/>
        <v>-564.4</v>
      </c>
      <c r="U12" s="223" t="s">
        <v>92</v>
      </c>
      <c r="V12" s="223" t="s">
        <v>568</v>
      </c>
      <c r="W12" s="224">
        <v>135.6</v>
      </c>
      <c r="X12" s="172">
        <f t="shared" si="4"/>
        <v>564.4</v>
      </c>
      <c r="Y12" s="172">
        <f t="shared" si="5"/>
        <v>1988986</v>
      </c>
    </row>
    <row r="13" s="172" customFormat="1" ht="43.5" customHeight="1" spans="1:23">
      <c r="A13" s="268">
        <v>2121302</v>
      </c>
      <c r="B13" s="267" t="s">
        <v>587</v>
      </c>
      <c r="C13" s="184">
        <v>700</v>
      </c>
      <c r="D13" s="196"/>
      <c r="E13" s="196"/>
      <c r="G13" s="216"/>
      <c r="H13" s="216"/>
      <c r="I13" s="217"/>
      <c r="J13" s="220"/>
      <c r="K13" s="185"/>
      <c r="L13" s="185"/>
      <c r="M13" s="216"/>
      <c r="N13" s="216"/>
      <c r="O13" s="217"/>
      <c r="P13" s="220"/>
      <c r="Q13" s="185"/>
      <c r="U13" s="223"/>
      <c r="V13" s="223"/>
      <c r="W13" s="224"/>
    </row>
    <row r="14" s="172" customFormat="1" ht="43.5" customHeight="1" spans="1:24">
      <c r="A14" s="269" t="s">
        <v>100</v>
      </c>
      <c r="B14" s="270"/>
      <c r="C14" s="180">
        <v>700</v>
      </c>
      <c r="G14" s="212" t="str">
        <f t="shared" ref="G14:I14" si="6">""</f>
        <v/>
      </c>
      <c r="H14" s="212" t="str">
        <f t="shared" si="6"/>
        <v/>
      </c>
      <c r="I14" s="212" t="str">
        <f t="shared" si="6"/>
        <v/>
      </c>
      <c r="J14" s="220"/>
      <c r="M14" s="212" t="str">
        <f t="shared" ref="M14:O14" si="7">""</f>
        <v/>
      </c>
      <c r="N14" s="221" t="str">
        <f t="shared" si="7"/>
        <v/>
      </c>
      <c r="O14" s="212" t="str">
        <f t="shared" si="7"/>
        <v/>
      </c>
      <c r="W14" s="209" t="e">
        <f>W15+#REF!+#REF!+#REF!+#REF!+#REF!+#REF!+#REF!+#REF!+#REF!+#REF!+#REF!+#REF!+#REF!+#REF!+#REF!+#REF!+#REF!+#REF!+#REF!+#REF!</f>
        <v>#REF!</v>
      </c>
      <c r="X14" s="209" t="e">
        <f>X15+#REF!+#REF!+#REF!+#REF!+#REF!+#REF!+#REF!+#REF!+#REF!+#REF!+#REF!+#REF!+#REF!+#REF!+#REF!+#REF!+#REF!+#REF!+#REF!+#REF!</f>
        <v>#REF!</v>
      </c>
    </row>
    <row r="15" ht="19.5" customHeight="1" spans="17:25">
      <c r="Q15" s="199"/>
      <c r="U15" s="205" t="s">
        <v>101</v>
      </c>
      <c r="V15" s="205" t="s">
        <v>457</v>
      </c>
      <c r="W15" s="206">
        <v>19998</v>
      </c>
      <c r="X15" s="173">
        <f t="shared" ref="X15:X17" si="8">C15-W15</f>
        <v>-19998</v>
      </c>
      <c r="Y15" s="173">
        <f t="shared" ref="Y15:Y17" si="9">U15-A15</f>
        <v>232</v>
      </c>
    </row>
    <row r="16" ht="19.5" customHeight="1" spans="17:25">
      <c r="Q16" s="199"/>
      <c r="U16" s="205" t="s">
        <v>103</v>
      </c>
      <c r="V16" s="205" t="s">
        <v>458</v>
      </c>
      <c r="W16" s="206">
        <v>19998</v>
      </c>
      <c r="X16" s="173">
        <f t="shared" si="8"/>
        <v>-19998</v>
      </c>
      <c r="Y16" s="173">
        <f t="shared" si="9"/>
        <v>23203</v>
      </c>
    </row>
    <row r="17" ht="19.5" customHeight="1" spans="17:25">
      <c r="Q17" s="199"/>
      <c r="U17" s="205" t="s">
        <v>105</v>
      </c>
      <c r="V17" s="205" t="s">
        <v>459</v>
      </c>
      <c r="W17" s="206">
        <v>19998</v>
      </c>
      <c r="X17" s="173">
        <f t="shared" si="8"/>
        <v>-19998</v>
      </c>
      <c r="Y17" s="173">
        <f t="shared" si="9"/>
        <v>2320301</v>
      </c>
    </row>
    <row r="18" ht="19.5" customHeight="1" spans="17:17">
      <c r="Q18" s="199"/>
    </row>
    <row r="19" ht="19.5" customHeight="1" spans="17:17">
      <c r="Q19" s="199"/>
    </row>
    <row r="20" ht="19.5" customHeight="1" spans="17:17">
      <c r="Q20" s="199"/>
    </row>
    <row r="21" ht="19.5" customHeight="1" spans="17:17">
      <c r="Q21" s="199"/>
    </row>
    <row r="22" ht="19.5" customHeight="1" spans="17:17">
      <c r="Q22" s="199"/>
    </row>
    <row r="23" ht="19.5" customHeight="1" spans="17:17">
      <c r="Q23" s="199"/>
    </row>
    <row r="24" ht="19.5" customHeight="1" spans="17:17">
      <c r="Q24" s="199"/>
    </row>
    <row r="25" ht="19.5" customHeight="1" spans="17:17">
      <c r="Q25" s="199"/>
    </row>
    <row r="26" ht="19.5" customHeight="1" spans="17:17">
      <c r="Q26" s="199"/>
    </row>
    <row r="27" ht="19.5" customHeight="1" spans="17:17">
      <c r="Q27" s="199"/>
    </row>
    <row r="28" ht="19.5" customHeight="1" spans="17:17">
      <c r="Q28" s="199"/>
    </row>
    <row r="29" ht="19.5" customHeight="1" spans="17:17">
      <c r="Q29" s="199"/>
    </row>
    <row r="30" ht="19.5" customHeight="1" spans="17:17">
      <c r="Q30" s="199"/>
    </row>
  </sheetData>
  <mergeCells count="2">
    <mergeCell ref="A2:C2"/>
    <mergeCell ref="A14:B14"/>
  </mergeCells>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3"/>
  <sheetViews>
    <sheetView workbookViewId="0">
      <selection activeCell="A12" sqref="A12"/>
    </sheetView>
  </sheetViews>
  <sheetFormatPr defaultColWidth="7" defaultRowHeight="15"/>
  <cols>
    <col min="1" max="2" width="37" style="98" customWidth="1"/>
    <col min="3" max="3" width="10.375" style="172" hidden="1" customWidth="1"/>
    <col min="4" max="4" width="9.625" style="173" hidden="1" customWidth="1"/>
    <col min="5" max="5" width="8.125" style="173" hidden="1" customWidth="1"/>
    <col min="6" max="6" width="9.625" style="174" hidden="1" customWidth="1"/>
    <col min="7" max="7" width="17.5" style="174" hidden="1" customWidth="1"/>
    <col min="8" max="8" width="12.5" style="175" hidden="1" customWidth="1"/>
    <col min="9" max="9" width="7" style="176" hidden="1" customWidth="1"/>
    <col min="10" max="11" width="7" style="173" hidden="1" customWidth="1"/>
    <col min="12" max="12" width="13.875" style="173" hidden="1" customWidth="1"/>
    <col min="13" max="13" width="7.875" style="173" hidden="1" customWidth="1"/>
    <col min="14" max="14" width="9.5" style="173" hidden="1" customWidth="1"/>
    <col min="15" max="15" width="6.875" style="173" hidden="1" customWidth="1"/>
    <col min="16" max="16" width="9" style="173" hidden="1" customWidth="1"/>
    <col min="17" max="17" width="5.875" style="173" hidden="1" customWidth="1"/>
    <col min="18" max="18" width="5.25" style="173" hidden="1" customWidth="1"/>
    <col min="19" max="19" width="6.5" style="173" hidden="1" customWidth="1"/>
    <col min="20" max="21" width="7" style="173" hidden="1" customWidth="1"/>
    <col min="22" max="22" width="10.625" style="173" hidden="1" customWidth="1"/>
    <col min="23" max="23" width="10.5" style="173" hidden="1" customWidth="1"/>
    <col min="24" max="24" width="7" style="173" hidden="1" customWidth="1"/>
    <col min="25" max="16384" width="7" style="173"/>
  </cols>
  <sheetData>
    <row r="1" ht="21.75" customHeight="1" spans="1:2">
      <c r="A1" s="47"/>
      <c r="B1" s="47"/>
    </row>
    <row r="2" ht="51.75" customHeight="1" spans="1:8">
      <c r="A2" s="150" t="s">
        <v>588</v>
      </c>
      <c r="B2" s="151"/>
      <c r="F2" s="173"/>
      <c r="G2" s="173"/>
      <c r="H2" s="173"/>
    </row>
    <row r="3" spans="2:12">
      <c r="B3" s="138" t="s">
        <v>440</v>
      </c>
      <c r="D3" s="173">
        <v>12.11</v>
      </c>
      <c r="F3" s="173">
        <v>12.22</v>
      </c>
      <c r="G3" s="173"/>
      <c r="H3" s="173"/>
      <c r="L3" s="173">
        <v>1.2</v>
      </c>
    </row>
    <row r="4" s="245" customFormat="1" ht="39.75" customHeight="1" spans="1:14">
      <c r="A4" s="152" t="s">
        <v>441</v>
      </c>
      <c r="B4" s="152" t="s">
        <v>38</v>
      </c>
      <c r="C4" s="246"/>
      <c r="F4" s="247" t="s">
        <v>444</v>
      </c>
      <c r="G4" s="247" t="s">
        <v>445</v>
      </c>
      <c r="H4" s="247" t="s">
        <v>446</v>
      </c>
      <c r="I4" s="249"/>
      <c r="L4" s="247" t="s">
        <v>444</v>
      </c>
      <c r="M4" s="250" t="s">
        <v>445</v>
      </c>
      <c r="N4" s="247" t="s">
        <v>446</v>
      </c>
    </row>
    <row r="5" ht="39.75" customHeight="1" spans="1:24">
      <c r="A5" s="248" t="s">
        <v>447</v>
      </c>
      <c r="B5" s="155" t="s">
        <v>351</v>
      </c>
      <c r="C5" s="185">
        <v>105429</v>
      </c>
      <c r="D5" s="186">
        <v>595734.14</v>
      </c>
      <c r="E5" s="173">
        <f>104401+13602</f>
        <v>118003</v>
      </c>
      <c r="F5" s="174" t="s">
        <v>66</v>
      </c>
      <c r="G5" s="174" t="s">
        <v>451</v>
      </c>
      <c r="H5" s="175">
        <v>596221.15</v>
      </c>
      <c r="I5" s="176" t="e">
        <f>F5-A5</f>
        <v>#VALUE!</v>
      </c>
      <c r="J5" s="199" t="e">
        <f>H5-#REF!</f>
        <v>#REF!</v>
      </c>
      <c r="K5" s="199">
        <v>75943</v>
      </c>
      <c r="L5" s="174" t="s">
        <v>66</v>
      </c>
      <c r="M5" s="174" t="s">
        <v>451</v>
      </c>
      <c r="N5" s="175">
        <v>643048.95</v>
      </c>
      <c r="O5" s="176" t="e">
        <f>L5-A5</f>
        <v>#VALUE!</v>
      </c>
      <c r="P5" s="199" t="e">
        <f>N5-#REF!</f>
        <v>#REF!</v>
      </c>
      <c r="R5" s="173">
        <v>717759</v>
      </c>
      <c r="T5" s="205" t="s">
        <v>66</v>
      </c>
      <c r="U5" s="205" t="s">
        <v>451</v>
      </c>
      <c r="V5" s="206">
        <v>659380.53</v>
      </c>
      <c r="W5" s="173" t="e">
        <f>#REF!-V5</f>
        <v>#REF!</v>
      </c>
      <c r="X5" s="173" t="e">
        <f>T5-A5</f>
        <v>#VALUE!</v>
      </c>
    </row>
    <row r="6" ht="39.75" customHeight="1" spans="1:22">
      <c r="A6" s="155" t="s">
        <v>456</v>
      </c>
      <c r="B6" s="155"/>
      <c r="C6" s="185"/>
      <c r="D6" s="199"/>
      <c r="J6" s="199"/>
      <c r="K6" s="199"/>
      <c r="L6" s="174"/>
      <c r="M6" s="174"/>
      <c r="N6" s="175"/>
      <c r="O6" s="176"/>
      <c r="P6" s="199"/>
      <c r="T6" s="205"/>
      <c r="U6" s="205"/>
      <c r="V6" s="206"/>
    </row>
    <row r="7" ht="39.75" customHeight="1" spans="1:23">
      <c r="A7" s="161" t="s">
        <v>438</v>
      </c>
      <c r="B7" s="155" t="s">
        <v>351</v>
      </c>
      <c r="F7" s="181" t="str">
        <f t="shared" ref="F7:H7" si="0">""</f>
        <v/>
      </c>
      <c r="G7" s="181" t="str">
        <f t="shared" si="0"/>
        <v/>
      </c>
      <c r="H7" s="181" t="str">
        <f t="shared" si="0"/>
        <v/>
      </c>
      <c r="L7" s="181" t="str">
        <f t="shared" ref="L7:N7" si="1">""</f>
        <v/>
      </c>
      <c r="M7" s="204" t="str">
        <f t="shared" si="1"/>
        <v/>
      </c>
      <c r="N7" s="181" t="str">
        <f t="shared" si="1"/>
        <v/>
      </c>
      <c r="V7" s="251" t="e">
        <f>V8+#REF!+#REF!+#REF!+#REF!+#REF!+#REF!+#REF!+#REF!+#REF!+#REF!+#REF!+#REF!+#REF!+#REF!+#REF!+#REF!+#REF!+#REF!+#REF!+#REF!</f>
        <v>#REF!</v>
      </c>
      <c r="W7" s="251" t="e">
        <f>W8+#REF!+#REF!+#REF!+#REF!+#REF!+#REF!+#REF!+#REF!+#REF!+#REF!+#REF!+#REF!+#REF!+#REF!+#REF!+#REF!+#REF!+#REF!+#REF!+#REF!</f>
        <v>#REF!</v>
      </c>
    </row>
    <row r="8" ht="19.5" customHeight="1" spans="1:24">
      <c r="A8" s="163" t="s">
        <v>589</v>
      </c>
      <c r="P8" s="199"/>
      <c r="T8" s="205" t="s">
        <v>101</v>
      </c>
      <c r="U8" s="205" t="s">
        <v>457</v>
      </c>
      <c r="V8" s="206">
        <v>19998</v>
      </c>
      <c r="W8" s="173" t="e">
        <f>#REF!-V8</f>
        <v>#REF!</v>
      </c>
      <c r="X8" s="173" t="e">
        <f t="shared" ref="X8:X10" si="2">T8-A8</f>
        <v>#VALUE!</v>
      </c>
    </row>
    <row r="9" ht="19.5" customHeight="1" spans="16:24">
      <c r="P9" s="199"/>
      <c r="T9" s="205" t="s">
        <v>103</v>
      </c>
      <c r="U9" s="205" t="s">
        <v>458</v>
      </c>
      <c r="V9" s="206">
        <v>19998</v>
      </c>
      <c r="W9" s="173" t="e">
        <f>#REF!-V9</f>
        <v>#REF!</v>
      </c>
      <c r="X9" s="173">
        <f t="shared" si="2"/>
        <v>23203</v>
      </c>
    </row>
    <row r="10" ht="19.5" customHeight="1" spans="16:24">
      <c r="P10" s="199"/>
      <c r="T10" s="205" t="s">
        <v>105</v>
      </c>
      <c r="U10" s="205" t="s">
        <v>459</v>
      </c>
      <c r="V10" s="206">
        <v>19998</v>
      </c>
      <c r="W10" s="173" t="e">
        <f>#REF!-V10</f>
        <v>#REF!</v>
      </c>
      <c r="X10" s="173">
        <f t="shared" si="2"/>
        <v>2320301</v>
      </c>
    </row>
    <row r="11" ht="19.5" customHeight="1" spans="16:16">
      <c r="P11" s="199"/>
    </row>
    <row r="12" ht="19.5" customHeight="1" spans="1:16">
      <c r="A12" s="100"/>
      <c r="B12" s="100"/>
      <c r="C12" s="173"/>
      <c r="F12" s="173"/>
      <c r="G12" s="173"/>
      <c r="H12" s="173"/>
      <c r="I12" s="173"/>
      <c r="P12" s="199"/>
    </row>
    <row r="13" ht="19.5" customHeight="1" spans="1:16">
      <c r="A13" s="100"/>
      <c r="B13" s="100"/>
      <c r="C13" s="173"/>
      <c r="F13" s="173"/>
      <c r="G13" s="173"/>
      <c r="H13" s="173"/>
      <c r="I13" s="173"/>
      <c r="P13" s="199"/>
    </row>
    <row r="14" ht="19.5" customHeight="1" spans="1:16">
      <c r="A14" s="100"/>
      <c r="B14" s="100"/>
      <c r="C14" s="173"/>
      <c r="F14" s="173"/>
      <c r="G14" s="173"/>
      <c r="H14" s="173"/>
      <c r="I14" s="173"/>
      <c r="P14" s="199"/>
    </row>
    <row r="15" ht="19.5" customHeight="1" spans="1:16">
      <c r="A15" s="100"/>
      <c r="B15" s="100"/>
      <c r="C15" s="173"/>
      <c r="F15" s="173"/>
      <c r="G15" s="173"/>
      <c r="H15" s="173"/>
      <c r="I15" s="173"/>
      <c r="P15" s="199"/>
    </row>
    <row r="16" ht="19.5" customHeight="1" spans="1:16">
      <c r="A16" s="100"/>
      <c r="B16" s="100"/>
      <c r="C16" s="173"/>
      <c r="F16" s="173"/>
      <c r="G16" s="173"/>
      <c r="H16" s="173"/>
      <c r="I16" s="173"/>
      <c r="P16" s="199"/>
    </row>
    <row r="17" ht="19.5" customHeight="1" spans="1:16">
      <c r="A17" s="100"/>
      <c r="B17" s="100"/>
      <c r="C17" s="173"/>
      <c r="F17" s="173"/>
      <c r="G17" s="173"/>
      <c r="H17" s="173"/>
      <c r="I17" s="173"/>
      <c r="P17" s="199"/>
    </row>
    <row r="18" ht="19.5" customHeight="1" spans="1:16">
      <c r="A18" s="100"/>
      <c r="B18" s="100"/>
      <c r="C18" s="173"/>
      <c r="F18" s="173"/>
      <c r="G18" s="173"/>
      <c r="H18" s="173"/>
      <c r="I18" s="173"/>
      <c r="P18" s="199"/>
    </row>
    <row r="19" ht="19.5" customHeight="1" spans="1:16">
      <c r="A19" s="100"/>
      <c r="B19" s="100"/>
      <c r="C19" s="173"/>
      <c r="F19" s="173"/>
      <c r="G19" s="173"/>
      <c r="H19" s="173"/>
      <c r="I19" s="173"/>
      <c r="P19" s="199"/>
    </row>
    <row r="20" ht="19.5" customHeight="1" spans="1:16">
      <c r="A20" s="100"/>
      <c r="B20" s="100"/>
      <c r="C20" s="173"/>
      <c r="F20" s="173"/>
      <c r="G20" s="173"/>
      <c r="H20" s="173"/>
      <c r="I20" s="173"/>
      <c r="P20" s="199"/>
    </row>
    <row r="21" ht="19.5" customHeight="1" spans="1:16">
      <c r="A21" s="100"/>
      <c r="B21" s="100"/>
      <c r="C21" s="173"/>
      <c r="F21" s="173"/>
      <c r="G21" s="173"/>
      <c r="H21" s="173"/>
      <c r="I21" s="173"/>
      <c r="P21" s="199"/>
    </row>
    <row r="22" ht="19.5" customHeight="1" spans="1:16">
      <c r="A22" s="100"/>
      <c r="B22" s="100"/>
      <c r="C22" s="173"/>
      <c r="F22" s="173"/>
      <c r="G22" s="173"/>
      <c r="H22" s="173"/>
      <c r="I22" s="173"/>
      <c r="P22" s="199"/>
    </row>
    <row r="23" ht="19.5" customHeight="1" spans="1:16">
      <c r="A23" s="100"/>
      <c r="B23" s="100"/>
      <c r="C23" s="173"/>
      <c r="F23" s="173"/>
      <c r="G23" s="173"/>
      <c r="H23" s="173"/>
      <c r="I23" s="173"/>
      <c r="P23" s="199"/>
    </row>
  </sheetData>
  <mergeCells count="1">
    <mergeCell ref="A2:B2"/>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C15" sqref="C15"/>
    </sheetView>
  </sheetViews>
  <sheetFormatPr defaultColWidth="0" defaultRowHeight="15.75" outlineLevelRow="7" outlineLevelCol="4"/>
  <cols>
    <col min="1" max="1" width="46.25" style="132" customWidth="1"/>
    <col min="2" max="2" width="37.625" style="132" customWidth="1"/>
    <col min="3" max="3" width="8" style="132"/>
    <col min="4" max="4" width="7.875" style="132"/>
    <col min="5" max="5" width="8.5" style="132" hidden="1" customWidth="1"/>
    <col min="6" max="6" width="7.875" style="132" hidden="1" customWidth="1"/>
    <col min="7" max="254" width="7.875" style="132" customWidth="1"/>
    <col min="255" max="255" width="35.75" style="132" customWidth="1"/>
    <col min="256" max="16384" width="9" style="132" hidden="1"/>
  </cols>
  <sheetData>
    <row r="1" ht="27" customHeight="1" spans="1:2">
      <c r="A1" s="133"/>
      <c r="B1" s="134"/>
    </row>
    <row r="2" ht="39.95" customHeight="1" spans="1:2">
      <c r="A2" s="135" t="s">
        <v>590</v>
      </c>
      <c r="B2" s="136"/>
    </row>
    <row r="3" s="128" customFormat="1" ht="18.75" customHeight="1" spans="1:2">
      <c r="A3" s="137"/>
      <c r="B3" s="138" t="s">
        <v>440</v>
      </c>
    </row>
    <row r="4" s="129" customFormat="1" ht="53.25" customHeight="1" spans="1:3">
      <c r="A4" s="139" t="s">
        <v>591</v>
      </c>
      <c r="B4" s="140" t="s">
        <v>38</v>
      </c>
      <c r="C4" s="141"/>
    </row>
    <row r="5" s="130" customFormat="1" ht="53.25" customHeight="1" spans="1:3">
      <c r="A5" s="240"/>
      <c r="B5" s="241"/>
      <c r="C5" s="143"/>
    </row>
    <row r="6" s="128" customFormat="1" ht="53.25" customHeight="1" spans="1:5">
      <c r="A6" s="240"/>
      <c r="B6" s="242"/>
      <c r="C6" s="144"/>
      <c r="E6" s="128">
        <v>988753</v>
      </c>
    </row>
    <row r="7" s="131" customFormat="1" ht="53.25" customHeight="1" spans="1:3">
      <c r="A7" s="243" t="s">
        <v>100</v>
      </c>
      <c r="B7" s="244">
        <v>0</v>
      </c>
      <c r="C7" s="147"/>
    </row>
    <row r="8" ht="14.25" spans="1:1">
      <c r="A8" s="148" t="s">
        <v>589</v>
      </c>
    </row>
  </sheetData>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E7" sqref="E7"/>
    </sheetView>
  </sheetViews>
  <sheetFormatPr defaultColWidth="9" defaultRowHeight="15.75" outlineLevelCol="1"/>
  <cols>
    <col min="1" max="1" width="33.25" style="122" customWidth="1"/>
    <col min="2" max="2" width="33.25" style="229" customWidth="1"/>
    <col min="3" max="16384" width="9" style="230"/>
  </cols>
  <sheetData>
    <row r="1" ht="21" customHeight="1" spans="1:1">
      <c r="A1" s="121"/>
    </row>
    <row r="2" ht="24.75" customHeight="1" spans="1:2">
      <c r="A2" s="124" t="s">
        <v>592</v>
      </c>
      <c r="B2" s="124"/>
    </row>
    <row r="3" s="225" customFormat="1" ht="24" customHeight="1" spans="1:2">
      <c r="A3" s="121"/>
      <c r="B3" s="231" t="s">
        <v>60</v>
      </c>
    </row>
    <row r="4" s="226" customFormat="1" ht="51" customHeight="1" spans="1:2">
      <c r="A4" s="232" t="s">
        <v>37</v>
      </c>
      <c r="B4" s="233" t="s">
        <v>38</v>
      </c>
    </row>
    <row r="5" s="227" customFormat="1" ht="48" customHeight="1" spans="1:2">
      <c r="A5" s="234" t="s">
        <v>593</v>
      </c>
      <c r="B5" s="235" t="s">
        <v>351</v>
      </c>
    </row>
    <row r="6" s="227" customFormat="1" ht="48" customHeight="1" spans="1:2">
      <c r="A6" s="234" t="s">
        <v>594</v>
      </c>
      <c r="B6" s="235"/>
    </row>
    <row r="7" s="227" customFormat="1" ht="48" customHeight="1" spans="1:2">
      <c r="A7" s="236" t="s">
        <v>595</v>
      </c>
      <c r="B7" s="235" t="s">
        <v>596</v>
      </c>
    </row>
    <row r="8" s="228" customFormat="1" ht="48" customHeight="1" spans="1:2">
      <c r="A8" s="237" t="s">
        <v>438</v>
      </c>
      <c r="B8" s="238">
        <v>53</v>
      </c>
    </row>
    <row r="9" spans="2:2">
      <c r="B9" s="239"/>
    </row>
  </sheetData>
  <mergeCells count="1">
    <mergeCell ref="A2:B2"/>
  </mergeCells>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5"/>
  <sheetViews>
    <sheetView workbookViewId="0">
      <selection activeCell="AA7" sqref="AA7"/>
    </sheetView>
  </sheetViews>
  <sheetFormatPr defaultColWidth="7" defaultRowHeight="15"/>
  <cols>
    <col min="1" max="1" width="35.125" style="98" customWidth="1"/>
    <col min="2" max="2" width="29.625" style="120" customWidth="1"/>
    <col min="3" max="3" width="10.375" style="172" hidden="1" customWidth="1"/>
    <col min="4" max="4" width="9.625" style="173" hidden="1" customWidth="1"/>
    <col min="5" max="5" width="8.125" style="173" hidden="1" customWidth="1"/>
    <col min="6" max="6" width="9.625" style="174" hidden="1" customWidth="1"/>
    <col min="7" max="7" width="17.5" style="174" hidden="1" customWidth="1"/>
    <col min="8" max="8" width="12.5" style="175" hidden="1" customWidth="1"/>
    <col min="9" max="9" width="7" style="176" hidden="1" customWidth="1"/>
    <col min="10" max="11" width="7" style="173" hidden="1" customWidth="1"/>
    <col min="12" max="12" width="13.875" style="173" hidden="1" customWidth="1"/>
    <col min="13" max="13" width="7.875" style="173" hidden="1" customWidth="1"/>
    <col min="14" max="14" width="9.5" style="173" hidden="1" customWidth="1"/>
    <col min="15" max="15" width="6.875" style="173" hidden="1" customWidth="1"/>
    <col min="16" max="16" width="9" style="173" hidden="1" customWidth="1"/>
    <col min="17" max="17" width="5.875" style="173" hidden="1" customWidth="1"/>
    <col min="18" max="18" width="5.25" style="173" hidden="1" customWidth="1"/>
    <col min="19" max="19" width="6.5" style="173" hidden="1" customWidth="1"/>
    <col min="20" max="21" width="7" style="173" hidden="1" customWidth="1"/>
    <col min="22" max="22" width="10.625" style="173" hidden="1" customWidth="1"/>
    <col min="23" max="23" width="10.5" style="173" hidden="1" customWidth="1"/>
    <col min="24" max="24" width="7" style="173" hidden="1" customWidth="1"/>
    <col min="25" max="16384" width="7" style="173"/>
  </cols>
  <sheetData>
    <row r="1" ht="29.25" customHeight="1" spans="1:1">
      <c r="A1" s="47"/>
    </row>
    <row r="2" ht="28.5" customHeight="1" spans="1:8">
      <c r="A2" s="104" t="s">
        <v>597</v>
      </c>
      <c r="B2" s="178"/>
      <c r="F2" s="173"/>
      <c r="G2" s="173"/>
      <c r="H2" s="173"/>
    </row>
    <row r="3" s="172" customFormat="1" ht="21.75" customHeight="1" spans="1:12">
      <c r="A3" s="98"/>
      <c r="B3" s="211" t="s">
        <v>60</v>
      </c>
      <c r="D3" s="172">
        <v>12.11</v>
      </c>
      <c r="F3" s="172">
        <v>12.22</v>
      </c>
      <c r="I3" s="220"/>
      <c r="L3" s="172">
        <v>1.2</v>
      </c>
    </row>
    <row r="4" s="172" customFormat="1" ht="39" customHeight="1" spans="1:14">
      <c r="A4" s="152" t="s">
        <v>37</v>
      </c>
      <c r="B4" s="180" t="s">
        <v>61</v>
      </c>
      <c r="F4" s="212" t="s">
        <v>563</v>
      </c>
      <c r="G4" s="212" t="s">
        <v>564</v>
      </c>
      <c r="H4" s="212" t="s">
        <v>565</v>
      </c>
      <c r="I4" s="220"/>
      <c r="L4" s="212" t="s">
        <v>563</v>
      </c>
      <c r="M4" s="221" t="s">
        <v>564</v>
      </c>
      <c r="N4" s="212" t="s">
        <v>565</v>
      </c>
    </row>
    <row r="5" s="210" customFormat="1" ht="39" customHeight="1" spans="1:24">
      <c r="A5" s="213" t="s">
        <v>65</v>
      </c>
      <c r="B5" s="156"/>
      <c r="C5" s="210">
        <v>105429</v>
      </c>
      <c r="D5" s="210">
        <v>595734.14</v>
      </c>
      <c r="E5" s="210">
        <f>104401+13602</f>
        <v>118003</v>
      </c>
      <c r="F5" s="214" t="s">
        <v>66</v>
      </c>
      <c r="G5" s="214" t="s">
        <v>567</v>
      </c>
      <c r="H5" s="214">
        <v>596221.15</v>
      </c>
      <c r="I5" s="210" t="e">
        <f t="shared" ref="I5:I8" si="0">F5-A5</f>
        <v>#VALUE!</v>
      </c>
      <c r="J5" s="210">
        <f t="shared" ref="J5:J8" si="1">H5-B5</f>
        <v>596221.15</v>
      </c>
      <c r="K5" s="210">
        <v>75943</v>
      </c>
      <c r="L5" s="214" t="s">
        <v>66</v>
      </c>
      <c r="M5" s="214" t="s">
        <v>567</v>
      </c>
      <c r="N5" s="214">
        <v>643048.95</v>
      </c>
      <c r="O5" s="210" t="e">
        <f t="shared" ref="O5:O8" si="2">L5-A5</f>
        <v>#VALUE!</v>
      </c>
      <c r="P5" s="210">
        <f t="shared" ref="P5:P8" si="3">N5-B5</f>
        <v>643048.95</v>
      </c>
      <c r="R5" s="210">
        <v>717759</v>
      </c>
      <c r="T5" s="222" t="s">
        <v>66</v>
      </c>
      <c r="U5" s="222" t="s">
        <v>567</v>
      </c>
      <c r="V5" s="222">
        <v>659380.53</v>
      </c>
      <c r="W5" s="210">
        <f t="shared" ref="W5:W8" si="4">B5-V5</f>
        <v>-659380.53</v>
      </c>
      <c r="X5" s="210" t="e">
        <f t="shared" ref="X5:X8" si="5">T5-A5</f>
        <v>#VALUE!</v>
      </c>
    </row>
    <row r="6" s="172" customFormat="1" ht="39" customHeight="1" spans="1:24">
      <c r="A6" s="215" t="s">
        <v>598</v>
      </c>
      <c r="B6" s="184">
        <v>53</v>
      </c>
      <c r="C6" s="196"/>
      <c r="D6" s="196">
        <v>135.6</v>
      </c>
      <c r="F6" s="216" t="s">
        <v>92</v>
      </c>
      <c r="G6" s="216" t="s">
        <v>568</v>
      </c>
      <c r="H6" s="217">
        <v>135.6</v>
      </c>
      <c r="I6" s="220" t="e">
        <f t="shared" si="0"/>
        <v>#VALUE!</v>
      </c>
      <c r="J6" s="185">
        <f t="shared" si="1"/>
        <v>82.6</v>
      </c>
      <c r="K6" s="185"/>
      <c r="L6" s="216" t="s">
        <v>92</v>
      </c>
      <c r="M6" s="216" t="s">
        <v>568</v>
      </c>
      <c r="N6" s="217">
        <v>135.6</v>
      </c>
      <c r="O6" s="220" t="e">
        <f t="shared" si="2"/>
        <v>#VALUE!</v>
      </c>
      <c r="P6" s="185">
        <f t="shared" si="3"/>
        <v>82.6</v>
      </c>
      <c r="T6" s="223" t="s">
        <v>92</v>
      </c>
      <c r="U6" s="223" t="s">
        <v>568</v>
      </c>
      <c r="V6" s="224">
        <v>135.6</v>
      </c>
      <c r="W6" s="172">
        <f t="shared" si="4"/>
        <v>-82.6</v>
      </c>
      <c r="X6" s="172" t="e">
        <f t="shared" si="5"/>
        <v>#VALUE!</v>
      </c>
    </row>
    <row r="7" s="172" customFormat="1" ht="39" customHeight="1" spans="1:24">
      <c r="A7" s="213" t="s">
        <v>569</v>
      </c>
      <c r="B7" s="184"/>
      <c r="C7" s="185">
        <v>105429</v>
      </c>
      <c r="D7" s="218">
        <v>595734.14</v>
      </c>
      <c r="E7" s="172">
        <f>104401+13602</f>
        <v>118003</v>
      </c>
      <c r="F7" s="216" t="s">
        <v>66</v>
      </c>
      <c r="G7" s="216" t="s">
        <v>567</v>
      </c>
      <c r="H7" s="217">
        <v>596221.15</v>
      </c>
      <c r="I7" s="220" t="e">
        <f t="shared" si="0"/>
        <v>#VALUE!</v>
      </c>
      <c r="J7" s="185">
        <f t="shared" si="1"/>
        <v>596221.15</v>
      </c>
      <c r="K7" s="185">
        <v>75943</v>
      </c>
      <c r="L7" s="216" t="s">
        <v>66</v>
      </c>
      <c r="M7" s="216" t="s">
        <v>567</v>
      </c>
      <c r="N7" s="217">
        <v>643048.95</v>
      </c>
      <c r="O7" s="220" t="e">
        <f t="shared" si="2"/>
        <v>#VALUE!</v>
      </c>
      <c r="P7" s="185">
        <f t="shared" si="3"/>
        <v>643048.95</v>
      </c>
      <c r="R7" s="172">
        <v>717759</v>
      </c>
      <c r="T7" s="223" t="s">
        <v>66</v>
      </c>
      <c r="U7" s="223" t="s">
        <v>567</v>
      </c>
      <c r="V7" s="224">
        <v>659380.53</v>
      </c>
      <c r="W7" s="172">
        <f t="shared" si="4"/>
        <v>-659380.53</v>
      </c>
      <c r="X7" s="172" t="e">
        <f t="shared" si="5"/>
        <v>#VALUE!</v>
      </c>
    </row>
    <row r="8" s="172" customFormat="1" ht="39" customHeight="1" spans="1:24">
      <c r="A8" s="215" t="s">
        <v>99</v>
      </c>
      <c r="B8" s="184"/>
      <c r="C8" s="196"/>
      <c r="D8" s="196">
        <v>135.6</v>
      </c>
      <c r="F8" s="216" t="s">
        <v>92</v>
      </c>
      <c r="G8" s="216" t="s">
        <v>568</v>
      </c>
      <c r="H8" s="217">
        <v>135.6</v>
      </c>
      <c r="I8" s="220" t="e">
        <f t="shared" si="0"/>
        <v>#VALUE!</v>
      </c>
      <c r="J8" s="185">
        <f t="shared" si="1"/>
        <v>135.6</v>
      </c>
      <c r="K8" s="185"/>
      <c r="L8" s="216" t="s">
        <v>92</v>
      </c>
      <c r="M8" s="216" t="s">
        <v>568</v>
      </c>
      <c r="N8" s="217">
        <v>135.6</v>
      </c>
      <c r="O8" s="220" t="e">
        <f t="shared" si="2"/>
        <v>#VALUE!</v>
      </c>
      <c r="P8" s="185">
        <f t="shared" si="3"/>
        <v>135.6</v>
      </c>
      <c r="T8" s="223" t="s">
        <v>92</v>
      </c>
      <c r="U8" s="223" t="s">
        <v>568</v>
      </c>
      <c r="V8" s="224">
        <v>135.6</v>
      </c>
      <c r="W8" s="172">
        <f t="shared" si="4"/>
        <v>-135.6</v>
      </c>
      <c r="X8" s="172" t="e">
        <f t="shared" si="5"/>
        <v>#VALUE!</v>
      </c>
    </row>
    <row r="9" s="172" customFormat="1" ht="39" customHeight="1" spans="1:23">
      <c r="A9" s="219" t="s">
        <v>100</v>
      </c>
      <c r="B9" s="180">
        <v>53</v>
      </c>
      <c r="F9" s="212" t="str">
        <f t="shared" ref="F9:H9" si="6">""</f>
        <v/>
      </c>
      <c r="G9" s="212" t="str">
        <f t="shared" si="6"/>
        <v/>
      </c>
      <c r="H9" s="212" t="str">
        <f t="shared" si="6"/>
        <v/>
      </c>
      <c r="I9" s="220"/>
      <c r="L9" s="212" t="str">
        <f t="shared" ref="L9:N9" si="7">""</f>
        <v/>
      </c>
      <c r="M9" s="221" t="str">
        <f t="shared" si="7"/>
        <v/>
      </c>
      <c r="N9" s="212" t="str">
        <f t="shared" si="7"/>
        <v/>
      </c>
      <c r="V9" s="209" t="e">
        <f>V10+#REF!+#REF!+#REF!+#REF!+#REF!+#REF!+#REF!+#REF!+#REF!+#REF!+#REF!+#REF!+#REF!+#REF!+#REF!+#REF!+#REF!+#REF!+#REF!+#REF!</f>
        <v>#REF!</v>
      </c>
      <c r="W9" s="209" t="e">
        <f>W10+#REF!+#REF!+#REF!+#REF!+#REF!+#REF!+#REF!+#REF!+#REF!+#REF!+#REF!+#REF!+#REF!+#REF!+#REF!+#REF!+#REF!+#REF!+#REF!+#REF!</f>
        <v>#REF!</v>
      </c>
    </row>
    <row r="10" ht="19.5" customHeight="1" spans="2:24">
      <c r="B10" s="203"/>
      <c r="P10" s="199"/>
      <c r="T10" s="205" t="s">
        <v>101</v>
      </c>
      <c r="U10" s="205" t="s">
        <v>457</v>
      </c>
      <c r="V10" s="206">
        <v>19998</v>
      </c>
      <c r="W10" s="173">
        <f t="shared" ref="W10:W12" si="8">B10-V10</f>
        <v>-19998</v>
      </c>
      <c r="X10" s="173">
        <f t="shared" ref="X10:X12" si="9">T10-A10</f>
        <v>232</v>
      </c>
    </row>
    <row r="11" ht="19.5" customHeight="1" spans="16:24">
      <c r="P11" s="199"/>
      <c r="T11" s="205" t="s">
        <v>103</v>
      </c>
      <c r="U11" s="205" t="s">
        <v>458</v>
      </c>
      <c r="V11" s="206">
        <v>19998</v>
      </c>
      <c r="W11" s="173">
        <f t="shared" si="8"/>
        <v>-19998</v>
      </c>
      <c r="X11" s="173">
        <f t="shared" si="9"/>
        <v>23203</v>
      </c>
    </row>
    <row r="12" ht="19.5" customHeight="1" spans="16:24">
      <c r="P12" s="199"/>
      <c r="T12" s="205" t="s">
        <v>105</v>
      </c>
      <c r="U12" s="205" t="s">
        <v>459</v>
      </c>
      <c r="V12" s="206">
        <v>19998</v>
      </c>
      <c r="W12" s="173">
        <f t="shared" si="8"/>
        <v>-19998</v>
      </c>
      <c r="X12" s="173">
        <f t="shared" si="9"/>
        <v>2320301</v>
      </c>
    </row>
    <row r="13" ht="19.5" customHeight="1" spans="16:16">
      <c r="P13" s="199"/>
    </row>
    <row r="14" ht="19.5" customHeight="1" spans="16:16">
      <c r="P14" s="199"/>
    </row>
    <row r="15" ht="19.5" customHeight="1" spans="16:16">
      <c r="P15" s="199"/>
    </row>
    <row r="16" ht="19.5" customHeight="1" spans="16:16">
      <c r="P16" s="199"/>
    </row>
    <row r="17" ht="19.5" customHeight="1" spans="16:16">
      <c r="P17" s="199"/>
    </row>
    <row r="18" ht="19.5" customHeight="1" spans="16:16">
      <c r="P18" s="199"/>
    </row>
    <row r="19" ht="19.5" customHeight="1" spans="16:16">
      <c r="P19" s="199"/>
    </row>
    <row r="20" ht="19.5" customHeight="1" spans="16:16">
      <c r="P20" s="199"/>
    </row>
    <row r="21" ht="19.5" customHeight="1" spans="16:16">
      <c r="P21" s="199"/>
    </row>
    <row r="22" ht="19.5" customHeight="1" spans="16:16">
      <c r="P22" s="199"/>
    </row>
    <row r="23" ht="19.5" customHeight="1" spans="16:16">
      <c r="P23" s="199"/>
    </row>
    <row r="24" ht="19.5" customHeight="1" spans="16:16">
      <c r="P24" s="199"/>
    </row>
    <row r="25" ht="19.5" customHeight="1" spans="16:16">
      <c r="P25" s="199"/>
    </row>
  </sheetData>
  <mergeCells count="1">
    <mergeCell ref="A2:B2"/>
  </mergeCells>
  <pageMargins left="0.75" right="0.75" top="1" bottom="1" header="0.511805555555556" footer="0.511805555555556"/>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9"/>
  <sheetViews>
    <sheetView workbookViewId="0">
      <selection activeCell="AA7" sqref="AA7"/>
    </sheetView>
  </sheetViews>
  <sheetFormatPr defaultColWidth="7" defaultRowHeight="15"/>
  <cols>
    <col min="1" max="1" width="14.625" style="98" customWidth="1"/>
    <col min="2" max="2" width="46.625" style="97" customWidth="1"/>
    <col min="3" max="3" width="13" style="120" customWidth="1"/>
    <col min="4" max="4" width="10.375" style="172" hidden="1" customWidth="1"/>
    <col min="5" max="5" width="9.625" style="173" hidden="1" customWidth="1"/>
    <col min="6" max="6" width="8.125" style="173" hidden="1" customWidth="1"/>
    <col min="7" max="7" width="9.625" style="174" hidden="1" customWidth="1"/>
    <col min="8" max="8" width="17.5" style="174" hidden="1" customWidth="1"/>
    <col min="9" max="9" width="12.5" style="175" hidden="1" customWidth="1"/>
    <col min="10" max="10" width="7" style="176" hidden="1" customWidth="1"/>
    <col min="11" max="12" width="7" style="173" hidden="1" customWidth="1"/>
    <col min="13" max="13" width="13.875" style="173" hidden="1" customWidth="1"/>
    <col min="14" max="14" width="7.875" style="173" hidden="1" customWidth="1"/>
    <col min="15" max="15" width="9.5" style="173" hidden="1" customWidth="1"/>
    <col min="16" max="16" width="6.875" style="173" hidden="1" customWidth="1"/>
    <col min="17" max="17" width="9" style="173" hidden="1" customWidth="1"/>
    <col min="18" max="18" width="5.875" style="173" hidden="1" customWidth="1"/>
    <col min="19" max="19" width="5.25" style="173" hidden="1" customWidth="1"/>
    <col min="20" max="20" width="6.5" style="173" hidden="1" customWidth="1"/>
    <col min="21" max="22" width="7" style="173" hidden="1" customWidth="1"/>
    <col min="23" max="23" width="10.625" style="173" hidden="1" customWidth="1"/>
    <col min="24" max="24" width="10.5" style="173" hidden="1" customWidth="1"/>
    <col min="25" max="25" width="7" style="173" hidden="1" customWidth="1"/>
    <col min="26" max="16384" width="7" style="173"/>
  </cols>
  <sheetData>
    <row r="1" ht="23.25" customHeight="1" spans="1:1">
      <c r="A1" s="47" t="s">
        <v>599</v>
      </c>
    </row>
    <row r="2" ht="22.5" spans="1:9">
      <c r="A2" s="104" t="s">
        <v>600</v>
      </c>
      <c r="B2" s="177"/>
      <c r="C2" s="178"/>
      <c r="G2" s="173"/>
      <c r="H2" s="173"/>
      <c r="I2" s="173"/>
    </row>
    <row r="3" spans="3:13">
      <c r="C3" s="138" t="s">
        <v>440</v>
      </c>
      <c r="E3" s="173">
        <v>12.11</v>
      </c>
      <c r="G3" s="173">
        <v>12.22</v>
      </c>
      <c r="H3" s="173"/>
      <c r="I3" s="173"/>
      <c r="M3" s="173">
        <v>1.2</v>
      </c>
    </row>
    <row r="4" ht="45.75" customHeight="1" spans="1:15">
      <c r="A4" s="161" t="s">
        <v>328</v>
      </c>
      <c r="B4" s="179" t="s">
        <v>329</v>
      </c>
      <c r="C4" s="180" t="s">
        <v>61</v>
      </c>
      <c r="G4" s="181" t="s">
        <v>601</v>
      </c>
      <c r="H4" s="181" t="s">
        <v>602</v>
      </c>
      <c r="I4" s="181" t="s">
        <v>603</v>
      </c>
      <c r="M4" s="181" t="s">
        <v>601</v>
      </c>
      <c r="N4" s="204" t="s">
        <v>602</v>
      </c>
      <c r="O4" s="181" t="s">
        <v>603</v>
      </c>
    </row>
    <row r="5" ht="45.75" customHeight="1" spans="1:25">
      <c r="A5" s="182" t="s">
        <v>604</v>
      </c>
      <c r="B5" s="183" t="s">
        <v>605</v>
      </c>
      <c r="C5" s="184">
        <v>53</v>
      </c>
      <c r="D5" s="185">
        <v>105429</v>
      </c>
      <c r="E5" s="186">
        <v>595734.14</v>
      </c>
      <c r="F5" s="173">
        <f>104401+13602</f>
        <v>118003</v>
      </c>
      <c r="G5" s="174" t="s">
        <v>66</v>
      </c>
      <c r="H5" s="174" t="s">
        <v>451</v>
      </c>
      <c r="I5" s="175">
        <v>596221.15</v>
      </c>
      <c r="J5" s="176">
        <f t="shared" ref="J5:J12" si="0">G5-A5</f>
        <v>-22</v>
      </c>
      <c r="K5" s="199">
        <f t="shared" ref="K5:K12" si="1">I5-C5</f>
        <v>596168.15</v>
      </c>
      <c r="L5" s="199">
        <v>75943</v>
      </c>
      <c r="M5" s="174" t="s">
        <v>66</v>
      </c>
      <c r="N5" s="174" t="s">
        <v>451</v>
      </c>
      <c r="O5" s="175">
        <v>643048.95</v>
      </c>
      <c r="P5" s="176">
        <f t="shared" ref="P5:P12" si="2">M5-A5</f>
        <v>-22</v>
      </c>
      <c r="Q5" s="199">
        <f t="shared" ref="Q5:Q12" si="3">O5-C5</f>
        <v>642995.95</v>
      </c>
      <c r="S5" s="173">
        <v>717759</v>
      </c>
      <c r="U5" s="205" t="s">
        <v>66</v>
      </c>
      <c r="V5" s="205" t="s">
        <v>451</v>
      </c>
      <c r="W5" s="206">
        <v>659380.53</v>
      </c>
      <c r="X5" s="173">
        <f t="shared" ref="X5:X12" si="4">C5-W5</f>
        <v>-659327.53</v>
      </c>
      <c r="Y5" s="173">
        <f t="shared" ref="Y5:Y12" si="5">U5-A5</f>
        <v>-22</v>
      </c>
    </row>
    <row r="6" s="170" customFormat="1" ht="45.75" customHeight="1" spans="1:25">
      <c r="A6" s="187" t="s">
        <v>606</v>
      </c>
      <c r="B6" s="188" t="s">
        <v>607</v>
      </c>
      <c r="C6" s="155" t="s">
        <v>596</v>
      </c>
      <c r="D6" s="189"/>
      <c r="E6" s="170">
        <v>7616.62</v>
      </c>
      <c r="G6" s="190" t="s">
        <v>69</v>
      </c>
      <c r="H6" s="190" t="s">
        <v>608</v>
      </c>
      <c r="I6" s="190">
        <v>7616.62</v>
      </c>
      <c r="J6" s="170">
        <f t="shared" si="0"/>
        <v>-2200</v>
      </c>
      <c r="K6" s="170">
        <f t="shared" si="1"/>
        <v>7563.62</v>
      </c>
      <c r="M6" s="190" t="s">
        <v>69</v>
      </c>
      <c r="N6" s="190" t="s">
        <v>608</v>
      </c>
      <c r="O6" s="190">
        <v>7749.58</v>
      </c>
      <c r="P6" s="170">
        <f t="shared" si="2"/>
        <v>-2200</v>
      </c>
      <c r="Q6" s="170">
        <f t="shared" si="3"/>
        <v>7696.58</v>
      </c>
      <c r="U6" s="207" t="s">
        <v>69</v>
      </c>
      <c r="V6" s="207" t="s">
        <v>608</v>
      </c>
      <c r="W6" s="207">
        <v>8475.47</v>
      </c>
      <c r="X6" s="170">
        <f t="shared" si="4"/>
        <v>-8422.47</v>
      </c>
      <c r="Y6" s="170">
        <f t="shared" si="5"/>
        <v>-2200</v>
      </c>
    </row>
    <row r="7" s="171" customFormat="1" ht="45.75" customHeight="1" spans="1:25">
      <c r="A7" s="191" t="s">
        <v>609</v>
      </c>
      <c r="B7" s="192" t="s">
        <v>610</v>
      </c>
      <c r="C7" s="155"/>
      <c r="D7" s="193"/>
      <c r="E7" s="171">
        <v>3922.87</v>
      </c>
      <c r="G7" s="194" t="s">
        <v>72</v>
      </c>
      <c r="H7" s="194" t="s">
        <v>611</v>
      </c>
      <c r="I7" s="194">
        <v>3922.87</v>
      </c>
      <c r="J7" s="171">
        <f t="shared" si="0"/>
        <v>-220000</v>
      </c>
      <c r="K7" s="171">
        <f t="shared" si="1"/>
        <v>3922.87</v>
      </c>
      <c r="L7" s="171">
        <v>750</v>
      </c>
      <c r="M7" s="194" t="s">
        <v>72</v>
      </c>
      <c r="N7" s="194" t="s">
        <v>611</v>
      </c>
      <c r="O7" s="194">
        <v>4041.81</v>
      </c>
      <c r="P7" s="171">
        <f t="shared" si="2"/>
        <v>-220000</v>
      </c>
      <c r="Q7" s="171">
        <f t="shared" si="3"/>
        <v>4041.81</v>
      </c>
      <c r="U7" s="208" t="s">
        <v>72</v>
      </c>
      <c r="V7" s="208" t="s">
        <v>611</v>
      </c>
      <c r="W7" s="208">
        <v>4680.94</v>
      </c>
      <c r="X7" s="171">
        <f t="shared" si="4"/>
        <v>-4680.94</v>
      </c>
      <c r="Y7" s="171">
        <f t="shared" si="5"/>
        <v>-220000</v>
      </c>
    </row>
    <row r="8" ht="45.75" customHeight="1" spans="1:25">
      <c r="A8" s="187" t="s">
        <v>612</v>
      </c>
      <c r="B8" s="195" t="s">
        <v>613</v>
      </c>
      <c r="C8" s="184">
        <v>53</v>
      </c>
      <c r="D8" s="196"/>
      <c r="E8" s="197">
        <v>135.6</v>
      </c>
      <c r="G8" s="174" t="s">
        <v>92</v>
      </c>
      <c r="H8" s="174" t="s">
        <v>614</v>
      </c>
      <c r="I8" s="175">
        <v>135.6</v>
      </c>
      <c r="J8" s="176">
        <f t="shared" si="0"/>
        <v>-219904</v>
      </c>
      <c r="K8" s="199">
        <f t="shared" si="1"/>
        <v>82.6</v>
      </c>
      <c r="L8" s="199"/>
      <c r="M8" s="174" t="s">
        <v>92</v>
      </c>
      <c r="N8" s="174" t="s">
        <v>614</v>
      </c>
      <c r="O8" s="175">
        <v>135.6</v>
      </c>
      <c r="P8" s="176">
        <f t="shared" si="2"/>
        <v>-219904</v>
      </c>
      <c r="Q8" s="199">
        <f t="shared" si="3"/>
        <v>82.6</v>
      </c>
      <c r="U8" s="205" t="s">
        <v>92</v>
      </c>
      <c r="V8" s="205" t="s">
        <v>614</v>
      </c>
      <c r="W8" s="206">
        <v>135.6</v>
      </c>
      <c r="X8" s="173">
        <f t="shared" si="4"/>
        <v>-82.6</v>
      </c>
      <c r="Y8" s="173">
        <f t="shared" si="5"/>
        <v>-219904</v>
      </c>
    </row>
    <row r="9" ht="45.75" customHeight="1" spans="1:23">
      <c r="A9" s="187">
        <v>2230105</v>
      </c>
      <c r="B9" s="198" t="s">
        <v>615</v>
      </c>
      <c r="C9" s="184"/>
      <c r="D9" s="196"/>
      <c r="E9" s="197"/>
      <c r="K9" s="199"/>
      <c r="L9" s="199"/>
      <c r="M9" s="174"/>
      <c r="N9" s="174"/>
      <c r="O9" s="175"/>
      <c r="P9" s="176"/>
      <c r="Q9" s="199"/>
      <c r="U9" s="205"/>
      <c r="V9" s="205"/>
      <c r="W9" s="206"/>
    </row>
    <row r="10" ht="45.75" customHeight="1" spans="1:25">
      <c r="A10" s="187" t="s">
        <v>616</v>
      </c>
      <c r="B10" s="192" t="s">
        <v>617</v>
      </c>
      <c r="C10" s="184"/>
      <c r="D10" s="185"/>
      <c r="E10" s="199">
        <v>7616.62</v>
      </c>
      <c r="G10" s="174" t="s">
        <v>69</v>
      </c>
      <c r="H10" s="174" t="s">
        <v>608</v>
      </c>
      <c r="I10" s="175">
        <v>7616.62</v>
      </c>
      <c r="J10" s="176">
        <f t="shared" si="0"/>
        <v>-2201</v>
      </c>
      <c r="K10" s="199">
        <f t="shared" si="1"/>
        <v>7616.62</v>
      </c>
      <c r="L10" s="199"/>
      <c r="M10" s="174" t="s">
        <v>69</v>
      </c>
      <c r="N10" s="174" t="s">
        <v>608</v>
      </c>
      <c r="O10" s="175">
        <v>7749.58</v>
      </c>
      <c r="P10" s="176">
        <f t="shared" si="2"/>
        <v>-2201</v>
      </c>
      <c r="Q10" s="199">
        <f t="shared" si="3"/>
        <v>7749.58</v>
      </c>
      <c r="U10" s="205" t="s">
        <v>69</v>
      </c>
      <c r="V10" s="205" t="s">
        <v>608</v>
      </c>
      <c r="W10" s="206">
        <v>8475.47</v>
      </c>
      <c r="X10" s="173">
        <f t="shared" si="4"/>
        <v>-8475.47</v>
      </c>
      <c r="Y10" s="173">
        <f t="shared" si="5"/>
        <v>-2201</v>
      </c>
    </row>
    <row r="11" ht="45.75" customHeight="1" spans="1:25">
      <c r="A11" s="191" t="s">
        <v>618</v>
      </c>
      <c r="B11" s="192" t="s">
        <v>619</v>
      </c>
      <c r="C11" s="184"/>
      <c r="D11" s="185"/>
      <c r="E11" s="199">
        <v>3922.87</v>
      </c>
      <c r="G11" s="174" t="s">
        <v>72</v>
      </c>
      <c r="H11" s="174" t="s">
        <v>611</v>
      </c>
      <c r="I11" s="175">
        <v>3922.87</v>
      </c>
      <c r="J11" s="176">
        <f t="shared" si="0"/>
        <v>-220100</v>
      </c>
      <c r="K11" s="199">
        <f t="shared" si="1"/>
        <v>3922.87</v>
      </c>
      <c r="L11" s="199">
        <v>750</v>
      </c>
      <c r="M11" s="174" t="s">
        <v>72</v>
      </c>
      <c r="N11" s="174" t="s">
        <v>611</v>
      </c>
      <c r="O11" s="175">
        <v>4041.81</v>
      </c>
      <c r="P11" s="176">
        <f t="shared" si="2"/>
        <v>-220100</v>
      </c>
      <c r="Q11" s="199">
        <f t="shared" si="3"/>
        <v>4041.81</v>
      </c>
      <c r="U11" s="205" t="s">
        <v>72</v>
      </c>
      <c r="V11" s="205" t="s">
        <v>611</v>
      </c>
      <c r="W11" s="206">
        <v>4680.94</v>
      </c>
      <c r="X11" s="173">
        <f t="shared" si="4"/>
        <v>-4680.94</v>
      </c>
      <c r="Y11" s="173">
        <f t="shared" si="5"/>
        <v>-220100</v>
      </c>
    </row>
    <row r="12" ht="45.75" customHeight="1" spans="1:25">
      <c r="A12" s="187" t="s">
        <v>99</v>
      </c>
      <c r="B12" s="200"/>
      <c r="C12" s="184"/>
      <c r="D12" s="196"/>
      <c r="E12" s="197">
        <v>135.6</v>
      </c>
      <c r="G12" s="174" t="s">
        <v>92</v>
      </c>
      <c r="H12" s="174" t="s">
        <v>614</v>
      </c>
      <c r="I12" s="175">
        <v>135.6</v>
      </c>
      <c r="J12" s="176" t="e">
        <f t="shared" si="0"/>
        <v>#VALUE!</v>
      </c>
      <c r="K12" s="199">
        <f t="shared" si="1"/>
        <v>135.6</v>
      </c>
      <c r="L12" s="199"/>
      <c r="M12" s="174" t="s">
        <v>92</v>
      </c>
      <c r="N12" s="174" t="s">
        <v>614</v>
      </c>
      <c r="O12" s="175">
        <v>135.6</v>
      </c>
      <c r="P12" s="176" t="e">
        <f t="shared" si="2"/>
        <v>#VALUE!</v>
      </c>
      <c r="Q12" s="199">
        <f t="shared" si="3"/>
        <v>135.6</v>
      </c>
      <c r="U12" s="205" t="s">
        <v>92</v>
      </c>
      <c r="V12" s="205" t="s">
        <v>614</v>
      </c>
      <c r="W12" s="206">
        <v>135.6</v>
      </c>
      <c r="X12" s="173">
        <f t="shared" si="4"/>
        <v>-135.6</v>
      </c>
      <c r="Y12" s="173" t="e">
        <f t="shared" si="5"/>
        <v>#VALUE!</v>
      </c>
    </row>
    <row r="13" ht="45.75" customHeight="1" spans="1:24">
      <c r="A13" s="201" t="s">
        <v>438</v>
      </c>
      <c r="B13" s="202"/>
      <c r="C13" s="180">
        <v>53</v>
      </c>
      <c r="G13" s="181" t="str">
        <f t="shared" ref="G13:I13" si="6">""</f>
        <v/>
      </c>
      <c r="H13" s="181" t="str">
        <f t="shared" si="6"/>
        <v/>
      </c>
      <c r="I13" s="181" t="str">
        <f t="shared" si="6"/>
        <v/>
      </c>
      <c r="M13" s="181" t="str">
        <f t="shared" ref="M13:O13" si="7">""</f>
        <v/>
      </c>
      <c r="N13" s="204" t="str">
        <f t="shared" si="7"/>
        <v/>
      </c>
      <c r="O13" s="181" t="str">
        <f t="shared" si="7"/>
        <v/>
      </c>
      <c r="W13" s="209" t="e">
        <f>W14+#REF!+#REF!+#REF!+#REF!+#REF!+#REF!+#REF!+#REF!+#REF!+#REF!+#REF!+#REF!+#REF!+#REF!+#REF!+#REF!+#REF!+#REF!+#REF!+#REF!</f>
        <v>#REF!</v>
      </c>
      <c r="X13" s="209" t="e">
        <f>X14+#REF!+#REF!+#REF!+#REF!+#REF!+#REF!+#REF!+#REF!+#REF!+#REF!+#REF!+#REF!+#REF!+#REF!+#REF!+#REF!+#REF!+#REF!+#REF!+#REF!</f>
        <v>#REF!</v>
      </c>
    </row>
    <row r="14" ht="19.5" customHeight="1" spans="3:25">
      <c r="C14" s="203"/>
      <c r="Q14" s="199"/>
      <c r="U14" s="205" t="s">
        <v>101</v>
      </c>
      <c r="V14" s="205" t="s">
        <v>457</v>
      </c>
      <c r="W14" s="206">
        <v>19998</v>
      </c>
      <c r="X14" s="173">
        <f t="shared" ref="X14:X16" si="8">C14-W14</f>
        <v>-19998</v>
      </c>
      <c r="Y14" s="173">
        <f t="shared" ref="Y14:Y16" si="9">U14-A14</f>
        <v>232</v>
      </c>
    </row>
    <row r="15" ht="19.5" customHeight="1" spans="17:25">
      <c r="Q15" s="199"/>
      <c r="U15" s="205" t="s">
        <v>103</v>
      </c>
      <c r="V15" s="205" t="s">
        <v>458</v>
      </c>
      <c r="W15" s="206">
        <v>19998</v>
      </c>
      <c r="X15" s="173">
        <f t="shared" si="8"/>
        <v>-19998</v>
      </c>
      <c r="Y15" s="173">
        <f t="shared" si="9"/>
        <v>23203</v>
      </c>
    </row>
    <row r="16" ht="19.5" customHeight="1" spans="17:25">
      <c r="Q16" s="199"/>
      <c r="U16" s="205" t="s">
        <v>105</v>
      </c>
      <c r="V16" s="205" t="s">
        <v>459</v>
      </c>
      <c r="W16" s="206">
        <v>19998</v>
      </c>
      <c r="X16" s="173">
        <f t="shared" si="8"/>
        <v>-19998</v>
      </c>
      <c r="Y16" s="173">
        <f t="shared" si="9"/>
        <v>2320301</v>
      </c>
    </row>
    <row r="17" ht="19.5" customHeight="1" spans="17:17">
      <c r="Q17" s="199"/>
    </row>
    <row r="18" ht="19.5" customHeight="1" spans="17:17">
      <c r="Q18" s="199"/>
    </row>
    <row r="19" ht="19.5" customHeight="1" spans="17:17">
      <c r="Q19" s="199"/>
    </row>
    <row r="20" ht="19.5" customHeight="1" spans="17:17">
      <c r="Q20" s="199"/>
    </row>
    <row r="21" ht="19.5" customHeight="1" spans="17:17">
      <c r="Q21" s="199"/>
    </row>
    <row r="22" ht="19.5" customHeight="1" spans="17:17">
      <c r="Q22" s="199"/>
    </row>
    <row r="23" ht="19.5" customHeight="1" spans="17:17">
      <c r="Q23" s="199"/>
    </row>
    <row r="24" ht="19.5" customHeight="1" spans="17:17">
      <c r="Q24" s="199"/>
    </row>
    <row r="25" ht="19.5" customHeight="1" spans="17:17">
      <c r="Q25" s="199"/>
    </row>
    <row r="26" ht="19.5" customHeight="1" spans="17:17">
      <c r="Q26" s="199"/>
    </row>
    <row r="27" ht="19.5" customHeight="1" spans="17:17">
      <c r="Q27" s="199"/>
    </row>
    <row r="28" ht="19.5" customHeight="1" spans="17:17">
      <c r="Q28" s="199"/>
    </row>
    <row r="29" ht="19.5" customHeight="1" spans="17:17">
      <c r="Q29" s="199"/>
    </row>
  </sheetData>
  <mergeCells count="2">
    <mergeCell ref="A2:C2"/>
    <mergeCell ref="A13:B13"/>
  </mergeCells>
  <pageMargins left="0.75" right="0.75" top="1" bottom="1" header="0.511805555555556" footer="0.511805555555556"/>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8"/>
  <sheetViews>
    <sheetView topLeftCell="A4" workbookViewId="0">
      <selection activeCell="AC5" sqref="AC5"/>
    </sheetView>
  </sheetViews>
  <sheetFormatPr defaultColWidth="7" defaultRowHeight="15"/>
  <cols>
    <col min="1" max="2" width="37" style="98" customWidth="1"/>
    <col min="3" max="3" width="10.375" style="97" hidden="1" customWidth="1"/>
    <col min="4" max="4" width="9.625" style="100" hidden="1" customWidth="1"/>
    <col min="5" max="5" width="8.125" style="100" hidden="1" customWidth="1"/>
    <col min="6" max="6" width="9.625" style="101" hidden="1" customWidth="1"/>
    <col min="7" max="7" width="17.5" style="101" hidden="1" customWidth="1"/>
    <col min="8" max="8" width="12.5" style="102" hidden="1" customWidth="1"/>
    <col min="9" max="9" width="7" style="103" hidden="1" customWidth="1"/>
    <col min="10" max="11" width="7" style="100" hidden="1" customWidth="1"/>
    <col min="12" max="12" width="13.875" style="100" hidden="1" customWidth="1"/>
    <col min="13" max="13" width="7.875" style="100" hidden="1" customWidth="1"/>
    <col min="14" max="14" width="9.5" style="100" hidden="1" customWidth="1"/>
    <col min="15" max="15" width="6.875" style="100" hidden="1" customWidth="1"/>
    <col min="16" max="16" width="9" style="100" hidden="1" customWidth="1"/>
    <col min="17" max="17" width="5.875" style="100" hidden="1" customWidth="1"/>
    <col min="18" max="18" width="5.25" style="100" hidden="1" customWidth="1"/>
    <col min="19" max="19" width="6.5" style="100" hidden="1" customWidth="1"/>
    <col min="20" max="21" width="7" style="100" hidden="1" customWidth="1"/>
    <col min="22" max="22" width="10.625" style="100" hidden="1" customWidth="1"/>
    <col min="23" max="23" width="10.5" style="100" hidden="1" customWidth="1"/>
    <col min="24" max="24" width="7" style="100" hidden="1" customWidth="1"/>
    <col min="25" max="16384" width="7" style="100"/>
  </cols>
  <sheetData>
    <row r="1" ht="21.75" customHeight="1" spans="1:2">
      <c r="A1" s="47"/>
      <c r="B1" s="47"/>
    </row>
    <row r="2" ht="51.75" customHeight="1" spans="1:8">
      <c r="A2" s="150" t="s">
        <v>620</v>
      </c>
      <c r="B2" s="151"/>
      <c r="F2" s="100"/>
      <c r="G2" s="100"/>
      <c r="H2" s="100"/>
    </row>
    <row r="3" spans="2:12">
      <c r="B3" s="138" t="s">
        <v>440</v>
      </c>
      <c r="D3" s="100">
        <v>12.11</v>
      </c>
      <c r="F3" s="100">
        <v>12.22</v>
      </c>
      <c r="G3" s="100"/>
      <c r="H3" s="100"/>
      <c r="L3" s="100">
        <v>1.2</v>
      </c>
    </row>
    <row r="4" s="149" customFormat="1" ht="39.75" customHeight="1" spans="1:14">
      <c r="A4" s="152" t="s">
        <v>441</v>
      </c>
      <c r="B4" s="152" t="s">
        <v>38</v>
      </c>
      <c r="C4" s="153"/>
      <c r="F4" s="154" t="s">
        <v>621</v>
      </c>
      <c r="G4" s="154" t="s">
        <v>622</v>
      </c>
      <c r="H4" s="154" t="s">
        <v>623</v>
      </c>
      <c r="I4" s="164"/>
      <c r="L4" s="154" t="s">
        <v>621</v>
      </c>
      <c r="M4" s="165" t="s">
        <v>622</v>
      </c>
      <c r="N4" s="154" t="s">
        <v>623</v>
      </c>
    </row>
    <row r="5" ht="39.75" customHeight="1" spans="1:24">
      <c r="A5" s="155" t="s">
        <v>624</v>
      </c>
      <c r="B5" s="156"/>
      <c r="C5" s="157">
        <v>105429</v>
      </c>
      <c r="D5" s="158">
        <v>595734.14</v>
      </c>
      <c r="E5" s="100">
        <f>104401+13602</f>
        <v>118003</v>
      </c>
      <c r="F5" s="101" t="s">
        <v>66</v>
      </c>
      <c r="G5" s="101" t="s">
        <v>625</v>
      </c>
      <c r="H5" s="102">
        <v>596221.15</v>
      </c>
      <c r="I5" s="103" t="e">
        <f>F5-A5</f>
        <v>#VALUE!</v>
      </c>
      <c r="J5" s="160" t="e">
        <f>H5-#REF!</f>
        <v>#REF!</v>
      </c>
      <c r="K5" s="160">
        <v>75943</v>
      </c>
      <c r="L5" s="101" t="s">
        <v>66</v>
      </c>
      <c r="M5" s="101" t="s">
        <v>625</v>
      </c>
      <c r="N5" s="102">
        <v>643048.95</v>
      </c>
      <c r="O5" s="103" t="e">
        <f>L5-A5</f>
        <v>#VALUE!</v>
      </c>
      <c r="P5" s="160" t="e">
        <f>N5-#REF!</f>
        <v>#REF!</v>
      </c>
      <c r="R5" s="100">
        <v>717759</v>
      </c>
      <c r="T5" s="167" t="s">
        <v>66</v>
      </c>
      <c r="U5" s="167" t="s">
        <v>625</v>
      </c>
      <c r="V5" s="168">
        <v>659380.53</v>
      </c>
      <c r="W5" s="100" t="e">
        <f>#REF!-V5</f>
        <v>#REF!</v>
      </c>
      <c r="X5" s="100" t="e">
        <f>T5-A5</f>
        <v>#VALUE!</v>
      </c>
    </row>
    <row r="6" ht="39.75" customHeight="1" spans="1:22">
      <c r="A6" s="155" t="s">
        <v>452</v>
      </c>
      <c r="B6" s="156"/>
      <c r="C6" s="157"/>
      <c r="D6" s="158"/>
      <c r="J6" s="160"/>
      <c r="K6" s="160"/>
      <c r="L6" s="101"/>
      <c r="M6" s="101"/>
      <c r="N6" s="102"/>
      <c r="O6" s="103"/>
      <c r="P6" s="160"/>
      <c r="T6" s="167"/>
      <c r="U6" s="167"/>
      <c r="V6" s="168"/>
    </row>
    <row r="7" ht="39.75" customHeight="1" spans="1:22">
      <c r="A7" s="155" t="s">
        <v>453</v>
      </c>
      <c r="B7" s="156"/>
      <c r="C7" s="157"/>
      <c r="D7" s="158"/>
      <c r="J7" s="160"/>
      <c r="K7" s="160"/>
      <c r="L7" s="101"/>
      <c r="M7" s="101"/>
      <c r="N7" s="102"/>
      <c r="O7" s="103"/>
      <c r="P7" s="160"/>
      <c r="T7" s="167"/>
      <c r="U7" s="167"/>
      <c r="V7" s="168"/>
    </row>
    <row r="8" ht="39.75" customHeight="1" spans="1:22">
      <c r="A8" s="155" t="s">
        <v>454</v>
      </c>
      <c r="B8" s="156"/>
      <c r="C8" s="157"/>
      <c r="D8" s="158"/>
      <c r="J8" s="160"/>
      <c r="K8" s="160"/>
      <c r="L8" s="101"/>
      <c r="M8" s="101"/>
      <c r="N8" s="102"/>
      <c r="O8" s="103"/>
      <c r="P8" s="160"/>
      <c r="T8" s="167"/>
      <c r="U8" s="167"/>
      <c r="V8" s="168"/>
    </row>
    <row r="9" ht="39.75" customHeight="1" spans="1:22">
      <c r="A9" s="155" t="s">
        <v>455</v>
      </c>
      <c r="B9" s="156"/>
      <c r="C9" s="157"/>
      <c r="D9" s="158"/>
      <c r="J9" s="160"/>
      <c r="K9" s="160"/>
      <c r="L9" s="101"/>
      <c r="M9" s="101"/>
      <c r="N9" s="102"/>
      <c r="O9" s="103"/>
      <c r="P9" s="160"/>
      <c r="T9" s="167"/>
      <c r="U9" s="167"/>
      <c r="V9" s="168"/>
    </row>
    <row r="10" ht="39.75" customHeight="1" spans="1:22">
      <c r="A10" s="155" t="s">
        <v>99</v>
      </c>
      <c r="B10" s="156"/>
      <c r="C10" s="157"/>
      <c r="D10" s="158"/>
      <c r="J10" s="160"/>
      <c r="K10" s="160"/>
      <c r="L10" s="101"/>
      <c r="M10" s="101"/>
      <c r="N10" s="102"/>
      <c r="O10" s="103"/>
      <c r="P10" s="160"/>
      <c r="T10" s="167"/>
      <c r="U10" s="167"/>
      <c r="V10" s="168"/>
    </row>
    <row r="11" ht="39.75" customHeight="1" spans="1:22">
      <c r="A11" s="155" t="s">
        <v>456</v>
      </c>
      <c r="B11" s="159"/>
      <c r="C11" s="157"/>
      <c r="D11" s="160"/>
      <c r="J11" s="160"/>
      <c r="K11" s="160"/>
      <c r="L11" s="101"/>
      <c r="M11" s="101"/>
      <c r="N11" s="102"/>
      <c r="O11" s="103"/>
      <c r="P11" s="160"/>
      <c r="T11" s="167"/>
      <c r="U11" s="167"/>
      <c r="V11" s="168"/>
    </row>
    <row r="12" ht="39.75" customHeight="1" spans="1:23">
      <c r="A12" s="161" t="s">
        <v>438</v>
      </c>
      <c r="B12" s="156" t="s">
        <v>351</v>
      </c>
      <c r="F12" s="162" t="str">
        <f t="shared" ref="F12:H12" si="0">""</f>
        <v/>
      </c>
      <c r="G12" s="162" t="str">
        <f t="shared" si="0"/>
        <v/>
      </c>
      <c r="H12" s="162" t="str">
        <f t="shared" si="0"/>
        <v/>
      </c>
      <c r="L12" s="162" t="str">
        <f t="shared" ref="L12:N12" si="1">""</f>
        <v/>
      </c>
      <c r="M12" s="166" t="str">
        <f t="shared" si="1"/>
        <v/>
      </c>
      <c r="N12" s="162" t="str">
        <f t="shared" si="1"/>
        <v/>
      </c>
      <c r="V12" s="169" t="e">
        <f>V13+#REF!+#REF!+#REF!+#REF!+#REF!+#REF!+#REF!+#REF!+#REF!+#REF!+#REF!+#REF!+#REF!+#REF!+#REF!+#REF!+#REF!+#REF!+#REF!+#REF!</f>
        <v>#REF!</v>
      </c>
      <c r="W12" s="169" t="e">
        <f>W13+#REF!+#REF!+#REF!+#REF!+#REF!+#REF!+#REF!+#REF!+#REF!+#REF!+#REF!+#REF!+#REF!+#REF!+#REF!+#REF!+#REF!+#REF!+#REF!+#REF!</f>
        <v>#REF!</v>
      </c>
    </row>
    <row r="13" ht="19.5" customHeight="1" spans="2:24">
      <c r="B13" s="163" t="s">
        <v>589</v>
      </c>
      <c r="P13" s="160"/>
      <c r="T13" s="167" t="s">
        <v>101</v>
      </c>
      <c r="U13" s="167" t="s">
        <v>102</v>
      </c>
      <c r="V13" s="168">
        <v>19998</v>
      </c>
      <c r="W13" s="100" t="e">
        <f>#REF!-V13</f>
        <v>#REF!</v>
      </c>
      <c r="X13" s="100">
        <f t="shared" ref="X13:X15" si="2">T13-A13</f>
        <v>232</v>
      </c>
    </row>
    <row r="14" ht="19.5" customHeight="1" spans="16:24">
      <c r="P14" s="160"/>
      <c r="T14" s="167" t="s">
        <v>103</v>
      </c>
      <c r="U14" s="167" t="s">
        <v>104</v>
      </c>
      <c r="V14" s="168">
        <v>19998</v>
      </c>
      <c r="W14" s="100" t="e">
        <f>#REF!-V14</f>
        <v>#REF!</v>
      </c>
      <c r="X14" s="100">
        <f t="shared" si="2"/>
        <v>23203</v>
      </c>
    </row>
    <row r="15" ht="19.5" customHeight="1" spans="16:24">
      <c r="P15" s="160"/>
      <c r="T15" s="167" t="s">
        <v>105</v>
      </c>
      <c r="U15" s="167" t="s">
        <v>106</v>
      </c>
      <c r="V15" s="168">
        <v>19998</v>
      </c>
      <c r="W15" s="100" t="e">
        <f>#REF!-V15</f>
        <v>#REF!</v>
      </c>
      <c r="X15" s="100">
        <f t="shared" si="2"/>
        <v>2320301</v>
      </c>
    </row>
    <row r="16" ht="19.5" customHeight="1" spans="16:16">
      <c r="P16" s="160"/>
    </row>
    <row r="17" s="100" customFormat="1" ht="19.5" customHeight="1" spans="16:16">
      <c r="P17" s="160"/>
    </row>
    <row r="18" s="100" customFormat="1" ht="19.5" customHeight="1" spans="16:16">
      <c r="P18" s="160"/>
    </row>
    <row r="19" s="100" customFormat="1" ht="19.5" customHeight="1" spans="16:16">
      <c r="P19" s="160"/>
    </row>
    <row r="20" s="100" customFormat="1" ht="19.5" customHeight="1" spans="16:16">
      <c r="P20" s="160"/>
    </row>
    <row r="21" s="100" customFormat="1" ht="19.5" customHeight="1" spans="16:16">
      <c r="P21" s="160"/>
    </row>
    <row r="22" s="100" customFormat="1" ht="19.5" customHeight="1" spans="16:16">
      <c r="P22" s="160"/>
    </row>
    <row r="23" s="100" customFormat="1" ht="19.5" customHeight="1" spans="16:16">
      <c r="P23" s="160"/>
    </row>
    <row r="24" s="100" customFormat="1" ht="19.5" customHeight="1" spans="16:16">
      <c r="P24" s="160"/>
    </row>
    <row r="25" s="100" customFormat="1" ht="19.5" customHeight="1" spans="16:16">
      <c r="P25" s="160"/>
    </row>
    <row r="26" s="100" customFormat="1" ht="19.5" customHeight="1" spans="16:16">
      <c r="P26" s="160"/>
    </row>
    <row r="27" s="100" customFormat="1" ht="19.5" customHeight="1" spans="16:16">
      <c r="P27" s="160"/>
    </row>
    <row r="28" s="100" customFormat="1" ht="19.5" customHeight="1" spans="16:16">
      <c r="P28" s="160"/>
    </row>
  </sheetData>
  <mergeCells count="1">
    <mergeCell ref="A2:B2"/>
  </mergeCells>
  <pageMargins left="0.75" right="0.75" top="1" bottom="1" header="0.511805555555556" footer="0.511805555555556"/>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I5" sqref="I5"/>
    </sheetView>
  </sheetViews>
  <sheetFormatPr defaultColWidth="0" defaultRowHeight="15.75" outlineLevelCol="4"/>
  <cols>
    <col min="1" max="2" width="37.625" style="132" customWidth="1"/>
    <col min="3" max="3" width="8" style="132"/>
    <col min="4" max="4" width="7.875" style="132"/>
    <col min="5" max="5" width="8.5" style="132" hidden="1" customWidth="1"/>
    <col min="6" max="6" width="7.875" style="132" hidden="1" customWidth="1"/>
    <col min="7" max="254" width="7.875" style="132" customWidth="1"/>
    <col min="255" max="255" width="35.75" style="132" customWidth="1"/>
    <col min="256" max="16384" width="9" style="132" hidden="1"/>
  </cols>
  <sheetData>
    <row r="1" ht="27" customHeight="1" spans="1:2">
      <c r="A1" s="133"/>
      <c r="B1" s="134"/>
    </row>
    <row r="2" ht="39.95" customHeight="1" spans="1:2">
      <c r="A2" s="135" t="s">
        <v>626</v>
      </c>
      <c r="B2" s="136"/>
    </row>
    <row r="3" s="128" customFormat="1" ht="18.75" customHeight="1" spans="1:2">
      <c r="A3" s="137"/>
      <c r="B3" s="138" t="s">
        <v>440</v>
      </c>
    </row>
    <row r="4" s="129" customFormat="1" ht="53.25" customHeight="1" spans="1:3">
      <c r="A4" s="139" t="s">
        <v>591</v>
      </c>
      <c r="B4" s="140" t="s">
        <v>38</v>
      </c>
      <c r="C4" s="141"/>
    </row>
    <row r="5" s="130" customFormat="1" ht="53.25" customHeight="1" spans="1:3">
      <c r="A5" s="142"/>
      <c r="B5" s="142"/>
      <c r="C5" s="143"/>
    </row>
    <row r="6" s="128" customFormat="1" ht="53.25" customHeight="1" spans="1:5">
      <c r="A6" s="142"/>
      <c r="B6" s="142"/>
      <c r="C6" s="144"/>
      <c r="E6" s="128">
        <v>988753</v>
      </c>
    </row>
    <row r="7" s="128" customFormat="1" ht="53.25" customHeight="1" spans="1:5">
      <c r="A7" s="142"/>
      <c r="B7" s="142"/>
      <c r="C7" s="144"/>
      <c r="E7" s="128">
        <v>822672</v>
      </c>
    </row>
    <row r="8" s="131" customFormat="1" ht="53.25" customHeight="1" spans="1:3">
      <c r="A8" s="145" t="s">
        <v>438</v>
      </c>
      <c r="B8" s="146">
        <v>0</v>
      </c>
      <c r="C8" s="147"/>
    </row>
    <row r="9" spans="2:2">
      <c r="B9" s="148" t="s">
        <v>589</v>
      </c>
    </row>
  </sheetData>
  <pageMargins left="0.75" right="0.75" top="1" bottom="1" header="0.511805555555556" footer="0.511805555555556"/>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workbookViewId="0">
      <selection activeCell="E17" sqref="E17"/>
    </sheetView>
  </sheetViews>
  <sheetFormatPr defaultColWidth="9" defaultRowHeight="15.75" outlineLevelCol="2"/>
  <cols>
    <col min="1" max="1" width="17.125" style="122" customWidth="1"/>
    <col min="2" max="2" width="36.875" style="122" customWidth="1"/>
    <col min="3" max="3" width="17.25" style="123" customWidth="1"/>
    <col min="4" max="16384" width="9" style="122"/>
  </cols>
  <sheetData>
    <row r="1" ht="22.5" customHeight="1" spans="1:1">
      <c r="A1" s="121"/>
    </row>
    <row r="2" ht="24.75" customHeight="1" spans="1:3">
      <c r="A2" s="124" t="s">
        <v>627</v>
      </c>
      <c r="B2" s="125"/>
      <c r="C2" s="125"/>
    </row>
    <row r="3" s="121" customFormat="1" ht="24" customHeight="1" spans="3:3">
      <c r="C3" s="126" t="s">
        <v>60</v>
      </c>
    </row>
    <row r="4" ht="14.25" spans="1:3">
      <c r="A4" s="105" t="s">
        <v>109</v>
      </c>
      <c r="B4" s="106" t="s">
        <v>110</v>
      </c>
      <c r="C4" s="106" t="s">
        <v>38</v>
      </c>
    </row>
    <row r="5" ht="14.25" spans="1:3">
      <c r="A5" s="107">
        <v>102</v>
      </c>
      <c r="B5" s="108" t="s">
        <v>628</v>
      </c>
      <c r="C5" s="108">
        <v>102677</v>
      </c>
    </row>
    <row r="6" ht="14.25" spans="1:3">
      <c r="A6" s="109">
        <v>10201</v>
      </c>
      <c r="B6" s="110" t="s">
        <v>629</v>
      </c>
      <c r="C6" s="108">
        <v>80214</v>
      </c>
    </row>
    <row r="7" ht="14.25" spans="1:3">
      <c r="A7" s="111">
        <v>1020101</v>
      </c>
      <c r="B7" s="112" t="s">
        <v>630</v>
      </c>
      <c r="C7" s="113">
        <v>34641</v>
      </c>
    </row>
    <row r="8" ht="14.25" spans="1:3">
      <c r="A8" s="111">
        <v>1020102</v>
      </c>
      <c r="B8" s="112" t="s">
        <v>631</v>
      </c>
      <c r="C8" s="114">
        <v>43769</v>
      </c>
    </row>
    <row r="9" ht="14.25" spans="1:3">
      <c r="A9" s="111">
        <v>1020103</v>
      </c>
      <c r="B9" s="112" t="s">
        <v>632</v>
      </c>
      <c r="C9" s="114">
        <v>2</v>
      </c>
    </row>
    <row r="10" ht="14.25" spans="1:3">
      <c r="A10" s="111">
        <v>1020199</v>
      </c>
      <c r="B10" s="112" t="s">
        <v>633</v>
      </c>
      <c r="C10" s="114">
        <v>1775</v>
      </c>
    </row>
    <row r="11" ht="14.25" spans="1:3">
      <c r="A11" s="109">
        <v>10202</v>
      </c>
      <c r="B11" s="110" t="s">
        <v>634</v>
      </c>
      <c r="C11" s="108"/>
    </row>
    <row r="12" ht="14.25" spans="1:3">
      <c r="A12" s="111">
        <v>1020201</v>
      </c>
      <c r="B12" s="112" t="s">
        <v>635</v>
      </c>
      <c r="C12" s="113"/>
    </row>
    <row r="13" ht="14.25" spans="1:3">
      <c r="A13" s="109">
        <v>10203</v>
      </c>
      <c r="B13" s="110" t="s">
        <v>636</v>
      </c>
      <c r="C13" s="108"/>
    </row>
    <row r="14" ht="14.25" spans="1:3">
      <c r="A14" s="111">
        <v>1020301</v>
      </c>
      <c r="B14" s="112" t="s">
        <v>637</v>
      </c>
      <c r="C14" s="108"/>
    </row>
    <row r="15" ht="14.25" spans="1:3">
      <c r="A15" s="109">
        <v>10204</v>
      </c>
      <c r="B15" s="110" t="s">
        <v>638</v>
      </c>
      <c r="C15" s="108"/>
    </row>
    <row r="16" ht="14.25" spans="1:3">
      <c r="A16" s="111">
        <v>1020401</v>
      </c>
      <c r="B16" s="112" t="s">
        <v>639</v>
      </c>
      <c r="C16" s="108"/>
    </row>
    <row r="17" ht="14.25" spans="1:3">
      <c r="A17" s="109">
        <v>10205</v>
      </c>
      <c r="B17" s="110" t="s">
        <v>640</v>
      </c>
      <c r="C17" s="108"/>
    </row>
    <row r="18" ht="14.25" spans="1:3">
      <c r="A18" s="111">
        <v>1020501</v>
      </c>
      <c r="B18" s="112" t="s">
        <v>641</v>
      </c>
      <c r="C18" s="108"/>
    </row>
    <row r="19" ht="14.25" spans="1:3">
      <c r="A19" s="109">
        <v>10210</v>
      </c>
      <c r="B19" s="110" t="s">
        <v>642</v>
      </c>
      <c r="C19" s="108">
        <v>2765</v>
      </c>
    </row>
    <row r="20" ht="14.25" spans="1:3">
      <c r="A20" s="111">
        <v>1021001</v>
      </c>
      <c r="B20" s="112" t="s">
        <v>643</v>
      </c>
      <c r="C20" s="113">
        <v>939</v>
      </c>
    </row>
    <row r="21" ht="14.25" spans="1:3">
      <c r="A21" s="111">
        <v>1021002</v>
      </c>
      <c r="B21" s="112" t="s">
        <v>644</v>
      </c>
      <c r="C21" s="113">
        <v>1348</v>
      </c>
    </row>
    <row r="22" ht="14.25" spans="1:3">
      <c r="A22" s="111">
        <v>1021003</v>
      </c>
      <c r="B22" s="112" t="s">
        <v>645</v>
      </c>
      <c r="C22" s="113">
        <v>69</v>
      </c>
    </row>
    <row r="23" ht="14.25" spans="1:3">
      <c r="A23" s="111">
        <v>1021099</v>
      </c>
      <c r="B23" s="112" t="s">
        <v>646</v>
      </c>
      <c r="C23" s="113">
        <v>409</v>
      </c>
    </row>
    <row r="24" ht="14.25" spans="1:3">
      <c r="A24" s="109">
        <v>10211</v>
      </c>
      <c r="B24" s="110" t="s">
        <v>647</v>
      </c>
      <c r="C24" s="108">
        <v>19698</v>
      </c>
    </row>
    <row r="25" ht="14.25" spans="1:3">
      <c r="A25" s="111">
        <v>1021101</v>
      </c>
      <c r="B25" s="112" t="s">
        <v>648</v>
      </c>
      <c r="C25" s="113">
        <v>9660</v>
      </c>
    </row>
    <row r="26" ht="14.25" spans="1:3">
      <c r="A26" s="111">
        <v>1021102</v>
      </c>
      <c r="B26" s="112" t="s">
        <v>649</v>
      </c>
      <c r="C26" s="113">
        <v>8000</v>
      </c>
    </row>
    <row r="27" ht="14.25" spans="1:3">
      <c r="A27" s="111">
        <v>1021103</v>
      </c>
      <c r="B27" s="112" t="s">
        <v>650</v>
      </c>
      <c r="C27" s="113">
        <v>200</v>
      </c>
    </row>
    <row r="28" ht="14.25" spans="1:3">
      <c r="A28" s="111">
        <v>1021199</v>
      </c>
      <c r="B28" s="112" t="s">
        <v>651</v>
      </c>
      <c r="C28" s="113">
        <v>1838</v>
      </c>
    </row>
    <row r="29" ht="14.25" spans="1:3">
      <c r="A29" s="109">
        <v>10212</v>
      </c>
      <c r="B29" s="110" t="s">
        <v>652</v>
      </c>
      <c r="C29" s="108"/>
    </row>
    <row r="30" ht="14.25" spans="1:3">
      <c r="A30" s="111">
        <v>1021201</v>
      </c>
      <c r="B30" s="112" t="s">
        <v>653</v>
      </c>
      <c r="C30" s="108"/>
    </row>
    <row r="31" ht="14.25" spans="1:3">
      <c r="A31" s="111">
        <v>1021202</v>
      </c>
      <c r="B31" s="112" t="s">
        <v>654</v>
      </c>
      <c r="C31" s="108"/>
    </row>
    <row r="32" ht="14.25" spans="1:3">
      <c r="A32" s="107">
        <v>110</v>
      </c>
      <c r="B32" s="108" t="s">
        <v>655</v>
      </c>
      <c r="C32" s="108">
        <v>32348</v>
      </c>
    </row>
    <row r="33" ht="14.25" spans="1:3">
      <c r="A33" s="109">
        <v>11008</v>
      </c>
      <c r="B33" s="110" t="s">
        <v>656</v>
      </c>
      <c r="C33" s="108">
        <v>32348</v>
      </c>
    </row>
    <row r="34" ht="14.25" spans="1:3">
      <c r="A34" s="111">
        <v>1100803</v>
      </c>
      <c r="B34" s="112" t="s">
        <v>657</v>
      </c>
      <c r="C34" s="113">
        <v>32348</v>
      </c>
    </row>
    <row r="35" ht="14.25" spans="1:3">
      <c r="A35" s="118" t="s">
        <v>658</v>
      </c>
      <c r="B35" s="106"/>
      <c r="C35" s="127">
        <v>135025</v>
      </c>
    </row>
  </sheetData>
  <mergeCells count="2">
    <mergeCell ref="A2:C2"/>
    <mergeCell ref="A35:B35"/>
  </mergeCells>
  <pageMargins left="0.75" right="0.75" top="1" bottom="1" header="0.511805555555556" footer="0.511805555555556"/>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workbookViewId="0">
      <selection activeCell="AB18" sqref="AB18"/>
    </sheetView>
  </sheetViews>
  <sheetFormatPr defaultColWidth="7" defaultRowHeight="15"/>
  <cols>
    <col min="1" max="1" width="15.625" style="98" customWidth="1"/>
    <col min="2" max="2" width="46.625" style="97" customWidth="1"/>
    <col min="3" max="3" width="13" style="99" customWidth="1"/>
    <col min="4" max="4" width="10.375" style="97" hidden="1" customWidth="1"/>
    <col min="5" max="5" width="9.625" style="100" hidden="1" customWidth="1"/>
    <col min="6" max="6" width="8.125" style="100" hidden="1" customWidth="1"/>
    <col min="7" max="7" width="9.625" style="101" hidden="1" customWidth="1"/>
    <col min="8" max="8" width="17.5" style="101" hidden="1" customWidth="1"/>
    <col min="9" max="9" width="12.5" style="102" hidden="1" customWidth="1"/>
    <col min="10" max="10" width="7" style="103" hidden="1" customWidth="1"/>
    <col min="11" max="12" width="7" style="100" hidden="1" customWidth="1"/>
    <col min="13" max="13" width="13.875" style="100" hidden="1" customWidth="1"/>
    <col min="14" max="14" width="7.875" style="100" hidden="1" customWidth="1"/>
    <col min="15" max="15" width="9.5" style="100" hidden="1" customWidth="1"/>
    <col min="16" max="16" width="6.875" style="100" hidden="1" customWidth="1"/>
    <col min="17" max="17" width="9" style="100" hidden="1" customWidth="1"/>
    <col min="18" max="18" width="5.875" style="100" hidden="1" customWidth="1"/>
    <col min="19" max="19" width="5.25" style="100" hidden="1" customWidth="1"/>
    <col min="20" max="20" width="6.5" style="100" hidden="1" customWidth="1"/>
    <col min="21" max="22" width="7" style="100" hidden="1" customWidth="1"/>
    <col min="23" max="23" width="10.625" style="100" hidden="1" customWidth="1"/>
    <col min="24" max="24" width="10.5" style="100" hidden="1" customWidth="1"/>
    <col min="25" max="25" width="7" style="100" hidden="1" customWidth="1"/>
    <col min="26" max="16384" width="7" style="100"/>
  </cols>
  <sheetData>
    <row r="1" ht="21.75" customHeight="1" spans="1:1">
      <c r="A1" s="47"/>
    </row>
    <row r="2" ht="22.5" spans="1:9">
      <c r="A2" s="104" t="s">
        <v>659</v>
      </c>
      <c r="B2" s="104"/>
      <c r="C2" s="104"/>
      <c r="G2" s="100"/>
      <c r="H2" s="100"/>
      <c r="I2" s="100"/>
    </row>
    <row r="3" s="97" customFormat="1" ht="21" customHeight="1" spans="1:13">
      <c r="A3" s="98"/>
      <c r="C3" s="99" t="s">
        <v>60</v>
      </c>
      <c r="E3" s="97">
        <v>12.11</v>
      </c>
      <c r="G3" s="97">
        <v>12.22</v>
      </c>
      <c r="J3" s="120"/>
      <c r="M3" s="97">
        <v>1.2</v>
      </c>
    </row>
    <row r="4" ht="14.25" spans="1:3">
      <c r="A4" s="105" t="s">
        <v>109</v>
      </c>
      <c r="B4" s="106" t="s">
        <v>110</v>
      </c>
      <c r="C4" s="106" t="s">
        <v>38</v>
      </c>
    </row>
    <row r="5" ht="14.25" spans="1:3">
      <c r="A5" s="107">
        <v>209</v>
      </c>
      <c r="B5" s="108" t="s">
        <v>660</v>
      </c>
      <c r="C5" s="108">
        <v>99524</v>
      </c>
    </row>
    <row r="6" ht="14.25" spans="1:3">
      <c r="A6" s="109">
        <v>20901</v>
      </c>
      <c r="B6" s="110" t="s">
        <v>661</v>
      </c>
      <c r="C6" s="108">
        <v>80214</v>
      </c>
    </row>
    <row r="7" ht="14.25" spans="1:3">
      <c r="A7" s="111">
        <v>2090101</v>
      </c>
      <c r="B7" s="112" t="s">
        <v>662</v>
      </c>
      <c r="C7" s="113">
        <v>77987</v>
      </c>
    </row>
    <row r="8" ht="14.25" spans="1:3">
      <c r="A8" s="111">
        <v>2090103</v>
      </c>
      <c r="B8" s="112" t="s">
        <v>663</v>
      </c>
      <c r="C8" s="114">
        <v>1805</v>
      </c>
    </row>
    <row r="9" ht="14.25" spans="1:3">
      <c r="A9" s="111">
        <v>2090199</v>
      </c>
      <c r="B9" s="112" t="s">
        <v>664</v>
      </c>
      <c r="C9" s="114">
        <v>442</v>
      </c>
    </row>
    <row r="10" ht="14.25" spans="1:3">
      <c r="A10" s="109">
        <v>20902</v>
      </c>
      <c r="B10" s="110" t="s">
        <v>665</v>
      </c>
      <c r="C10" s="108"/>
    </row>
    <row r="11" ht="14.25" spans="1:3">
      <c r="A11" s="111">
        <v>2090201</v>
      </c>
      <c r="B11" s="112" t="s">
        <v>666</v>
      </c>
      <c r="C11" s="108"/>
    </row>
    <row r="12" ht="14.25" spans="1:3">
      <c r="A12" s="111">
        <v>2090202</v>
      </c>
      <c r="B12" s="112" t="s">
        <v>667</v>
      </c>
      <c r="C12" s="108"/>
    </row>
    <row r="13" ht="14.25" spans="1:3">
      <c r="A13" s="111">
        <v>2090299</v>
      </c>
      <c r="B13" s="112" t="s">
        <v>668</v>
      </c>
      <c r="C13" s="108"/>
    </row>
    <row r="14" ht="14.25" spans="1:3">
      <c r="A14" s="109">
        <v>20903</v>
      </c>
      <c r="B14" s="110" t="s">
        <v>669</v>
      </c>
      <c r="C14" s="108"/>
    </row>
    <row r="15" ht="14.25" spans="1:3">
      <c r="A15" s="111">
        <v>2090301</v>
      </c>
      <c r="B15" s="112" t="s">
        <v>670</v>
      </c>
      <c r="C15" s="108"/>
    </row>
    <row r="16" ht="14.25" spans="1:3">
      <c r="A16" s="111">
        <v>2090302</v>
      </c>
      <c r="B16" s="112" t="s">
        <v>671</v>
      </c>
      <c r="C16" s="108"/>
    </row>
    <row r="17" ht="14.25" spans="1:3">
      <c r="A17" s="109">
        <v>20904</v>
      </c>
      <c r="B17" s="110" t="s">
        <v>672</v>
      </c>
      <c r="C17" s="108"/>
    </row>
    <row r="18" ht="14.25" spans="1:3">
      <c r="A18" s="111">
        <v>2090401</v>
      </c>
      <c r="B18" s="112" t="s">
        <v>673</v>
      </c>
      <c r="C18" s="108"/>
    </row>
    <row r="19" ht="14.25" spans="1:3">
      <c r="A19" s="111">
        <v>2090402</v>
      </c>
      <c r="B19" s="112" t="s">
        <v>674</v>
      </c>
      <c r="C19" s="108"/>
    </row>
    <row r="20" ht="14.25" spans="1:3">
      <c r="A20" s="109">
        <v>20905</v>
      </c>
      <c r="B20" s="110" t="s">
        <v>675</v>
      </c>
      <c r="C20" s="108"/>
    </row>
    <row r="21" ht="14.25" spans="1:3">
      <c r="A21" s="111">
        <v>2090501</v>
      </c>
      <c r="B21" s="112" t="s">
        <v>676</v>
      </c>
      <c r="C21" s="108"/>
    </row>
    <row r="22" ht="14.25" spans="1:3">
      <c r="A22" s="111">
        <v>2090502</v>
      </c>
      <c r="B22" s="112" t="s">
        <v>677</v>
      </c>
      <c r="C22" s="108"/>
    </row>
    <row r="23" ht="14.25" spans="1:3">
      <c r="A23" s="109">
        <v>20910</v>
      </c>
      <c r="B23" s="115" t="s">
        <v>678</v>
      </c>
      <c r="C23" s="108">
        <v>2184</v>
      </c>
    </row>
    <row r="24" ht="14.25" spans="1:3">
      <c r="A24" s="111">
        <v>2091001</v>
      </c>
      <c r="B24" s="112" t="s">
        <v>679</v>
      </c>
      <c r="C24" s="113">
        <v>1270</v>
      </c>
    </row>
    <row r="25" ht="14.25" spans="1:3">
      <c r="A25" s="111">
        <v>2091002</v>
      </c>
      <c r="B25" s="112" t="s">
        <v>680</v>
      </c>
      <c r="C25" s="113">
        <v>914</v>
      </c>
    </row>
    <row r="26" ht="14.25" spans="1:3">
      <c r="A26" s="111">
        <v>2091099</v>
      </c>
      <c r="B26" s="112" t="s">
        <v>681</v>
      </c>
      <c r="C26" s="113"/>
    </row>
    <row r="27" ht="14.25" spans="1:3">
      <c r="A27" s="109">
        <v>20911</v>
      </c>
      <c r="B27" s="115" t="s">
        <v>682</v>
      </c>
      <c r="C27" s="108">
        <v>17126</v>
      </c>
    </row>
    <row r="28" ht="14.25" spans="1:3">
      <c r="A28" s="111">
        <v>2091101</v>
      </c>
      <c r="B28" s="112" t="s">
        <v>679</v>
      </c>
      <c r="C28" s="113">
        <v>17101</v>
      </c>
    </row>
    <row r="29" ht="14.25" spans="1:3">
      <c r="A29" s="116">
        <v>2091199</v>
      </c>
      <c r="B29" s="117" t="s">
        <v>683</v>
      </c>
      <c r="C29" s="113">
        <v>25</v>
      </c>
    </row>
    <row r="30" ht="14.25" spans="1:3">
      <c r="A30" s="109">
        <v>20912</v>
      </c>
      <c r="B30" s="110" t="s">
        <v>684</v>
      </c>
      <c r="C30" s="108"/>
    </row>
    <row r="31" ht="14.25" spans="1:3">
      <c r="A31" s="111">
        <v>2091201</v>
      </c>
      <c r="B31" s="112" t="s">
        <v>685</v>
      </c>
      <c r="C31" s="108"/>
    </row>
    <row r="32" ht="14.25" spans="1:3">
      <c r="A32" s="111">
        <v>2091202</v>
      </c>
      <c r="B32" s="112" t="s">
        <v>686</v>
      </c>
      <c r="C32" s="108"/>
    </row>
    <row r="33" ht="14.25" spans="1:3">
      <c r="A33" s="118" t="s">
        <v>687</v>
      </c>
      <c r="B33" s="119"/>
      <c r="C33" s="108">
        <v>99524</v>
      </c>
    </row>
  </sheetData>
  <mergeCells count="2">
    <mergeCell ref="A2:C2"/>
    <mergeCell ref="A33:B33"/>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workbookViewId="0">
      <selection activeCell="D28" sqref="D28"/>
    </sheetView>
  </sheetViews>
  <sheetFormatPr defaultColWidth="0" defaultRowHeight="15.75" outlineLevelCol="4"/>
  <cols>
    <col min="1" max="2" width="33.5" style="45" customWidth="1"/>
    <col min="3" max="3" width="8" style="73"/>
    <col min="4" max="4" width="7.875" style="73"/>
    <col min="5" max="5" width="8.5" style="73" hidden="1" customWidth="1"/>
    <col min="6" max="6" width="7.875" style="73" hidden="1" customWidth="1"/>
    <col min="7" max="250" width="7.875" style="73" customWidth="1"/>
    <col min="251" max="251" width="35.75" style="73" customWidth="1"/>
    <col min="252" max="16380" width="9" style="73" hidden="1"/>
    <col min="16381" max="16384" width="0" style="73" hidden="1"/>
  </cols>
  <sheetData>
    <row r="1" ht="18" customHeight="1" spans="1:2">
      <c r="A1" s="47"/>
      <c r="B1" s="369"/>
    </row>
    <row r="2" ht="39.95" customHeight="1" spans="1:2">
      <c r="A2" s="370" t="s">
        <v>35</v>
      </c>
      <c r="B2" s="370"/>
    </row>
    <row r="3" ht="18.75" customHeight="1" spans="1:2">
      <c r="A3" s="51"/>
      <c r="B3" s="371" t="s">
        <v>36</v>
      </c>
    </row>
    <row r="4" s="71" customFormat="1" ht="48" customHeight="1" spans="1:3">
      <c r="A4" s="372" t="s">
        <v>37</v>
      </c>
      <c r="B4" s="373" t="s">
        <v>38</v>
      </c>
      <c r="C4" s="78"/>
    </row>
    <row r="5" s="68" customFormat="1" ht="18" customHeight="1" spans="1:3">
      <c r="A5" s="374" t="s">
        <v>39</v>
      </c>
      <c r="B5" s="375">
        <v>145400</v>
      </c>
      <c r="C5" s="75"/>
    </row>
    <row r="6" s="69" customFormat="1" ht="18" customHeight="1" spans="1:5">
      <c r="A6" s="374" t="s">
        <v>40</v>
      </c>
      <c r="B6" s="376">
        <v>53000</v>
      </c>
      <c r="C6" s="76"/>
      <c r="E6" s="69">
        <v>988753</v>
      </c>
    </row>
    <row r="7" s="71" customFormat="1" ht="18" customHeight="1" spans="1:3">
      <c r="A7" s="374" t="s">
        <v>41</v>
      </c>
      <c r="B7" s="376">
        <v>14000</v>
      </c>
      <c r="C7" s="78"/>
    </row>
    <row r="8" s="70" customFormat="1" ht="18" customHeight="1" spans="1:5">
      <c r="A8" s="374" t="s">
        <v>42</v>
      </c>
      <c r="B8" s="376">
        <v>7000</v>
      </c>
      <c r="C8" s="77"/>
      <c r="E8" s="70">
        <v>988753</v>
      </c>
    </row>
    <row r="9" s="70" customFormat="1" ht="18" customHeight="1" spans="1:5">
      <c r="A9" s="374" t="s">
        <v>43</v>
      </c>
      <c r="B9" s="376">
        <v>100</v>
      </c>
      <c r="C9" s="77"/>
      <c r="E9" s="70">
        <v>822672</v>
      </c>
    </row>
    <row r="10" s="72" customFormat="1" ht="18" customHeight="1" spans="1:3">
      <c r="A10" s="377" t="s">
        <v>44</v>
      </c>
      <c r="B10" s="376">
        <v>11700</v>
      </c>
      <c r="C10" s="79"/>
    </row>
    <row r="11" ht="18" customHeight="1" spans="1:2">
      <c r="A11" s="374" t="s">
        <v>45</v>
      </c>
      <c r="B11" s="376">
        <v>9600</v>
      </c>
    </row>
    <row r="12" ht="18" customHeight="1" spans="1:2">
      <c r="A12" s="374" t="s">
        <v>46</v>
      </c>
      <c r="B12" s="376">
        <v>2200</v>
      </c>
    </row>
    <row r="13" ht="18" customHeight="1" spans="1:2">
      <c r="A13" s="374" t="s">
        <v>47</v>
      </c>
      <c r="B13" s="376">
        <v>5600</v>
      </c>
    </row>
    <row r="14" ht="18" customHeight="1" spans="1:2">
      <c r="A14" s="374" t="s">
        <v>48</v>
      </c>
      <c r="B14" s="376">
        <v>13400</v>
      </c>
    </row>
    <row r="15" ht="18" customHeight="1" spans="1:2">
      <c r="A15" s="374" t="s">
        <v>49</v>
      </c>
      <c r="B15" s="376">
        <v>6300</v>
      </c>
    </row>
    <row r="16" ht="18" customHeight="1" spans="1:2">
      <c r="A16" s="374" t="s">
        <v>50</v>
      </c>
      <c r="B16" s="376">
        <v>3000</v>
      </c>
    </row>
    <row r="17" ht="18" customHeight="1" spans="1:2">
      <c r="A17" s="377" t="s">
        <v>51</v>
      </c>
      <c r="B17" s="376">
        <v>19500</v>
      </c>
    </row>
    <row r="18" ht="18" customHeight="1" spans="1:2">
      <c r="A18" s="374" t="s">
        <v>52</v>
      </c>
      <c r="B18" s="378">
        <v>15000</v>
      </c>
    </row>
    <row r="19" ht="18" customHeight="1" spans="1:2">
      <c r="A19" s="374" t="s">
        <v>53</v>
      </c>
      <c r="B19" s="376">
        <v>6000</v>
      </c>
    </row>
    <row r="20" ht="18" customHeight="1" spans="1:2">
      <c r="A20" s="374" t="s">
        <v>54</v>
      </c>
      <c r="B20" s="376">
        <v>4400</v>
      </c>
    </row>
    <row r="21" ht="18" customHeight="1" spans="1:2">
      <c r="A21" s="374" t="s">
        <v>55</v>
      </c>
      <c r="B21" s="376">
        <v>1100</v>
      </c>
    </row>
    <row r="22" ht="18" customHeight="1" spans="1:2">
      <c r="A22" s="374" t="s">
        <v>56</v>
      </c>
      <c r="B22" s="376">
        <v>3400</v>
      </c>
    </row>
    <row r="23" ht="18" customHeight="1" spans="1:2">
      <c r="A23" s="374" t="s">
        <v>57</v>
      </c>
      <c r="B23" s="376">
        <v>100</v>
      </c>
    </row>
    <row r="24" ht="18" customHeight="1" spans="1:2">
      <c r="A24" s="374" t="s">
        <v>58</v>
      </c>
      <c r="B24" s="379">
        <v>160400</v>
      </c>
    </row>
  </sheetData>
  <mergeCells count="1">
    <mergeCell ref="A2:B2"/>
  </mergeCells>
  <pageMargins left="0.75" right="0.75" top="1" bottom="1" header="0.511805555555556" footer="0.511805555555556"/>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G25" sqref="G25"/>
    </sheetView>
  </sheetViews>
  <sheetFormatPr defaultColWidth="9" defaultRowHeight="13.5" outlineLevelRow="6" outlineLevelCol="6"/>
  <cols>
    <col min="6" max="6" width="11.625" customWidth="1"/>
    <col min="7" max="7" width="15.125" customWidth="1"/>
  </cols>
  <sheetData>
    <row r="1" ht="19.5" spans="1:7">
      <c r="A1" s="80" t="s">
        <v>688</v>
      </c>
      <c r="B1" s="80"/>
      <c r="C1" s="80"/>
      <c r="D1" s="80"/>
      <c r="E1" s="80"/>
      <c r="F1" s="80"/>
      <c r="G1" s="80"/>
    </row>
    <row r="2" ht="14.25" spans="1:7">
      <c r="A2" s="81"/>
      <c r="B2" s="81"/>
      <c r="C2" s="82"/>
      <c r="D2" s="82"/>
      <c r="E2" s="82"/>
      <c r="F2" s="82"/>
      <c r="G2" s="83" t="s">
        <v>689</v>
      </c>
    </row>
    <row r="3" ht="14.25" spans="1:7">
      <c r="A3" s="84" t="s">
        <v>690</v>
      </c>
      <c r="B3" s="85" t="s">
        <v>691</v>
      </c>
      <c r="C3" s="85"/>
      <c r="D3" s="85"/>
      <c r="E3" s="86" t="s">
        <v>692</v>
      </c>
      <c r="F3" s="86"/>
      <c r="G3" s="86"/>
    </row>
    <row r="4" ht="18.75" customHeight="1" spans="1:7">
      <c r="A4" s="84"/>
      <c r="B4" s="87"/>
      <c r="C4" s="88" t="s">
        <v>693</v>
      </c>
      <c r="D4" s="89" t="s">
        <v>694</v>
      </c>
      <c r="E4" s="90"/>
      <c r="F4" s="88" t="s">
        <v>693</v>
      </c>
      <c r="G4" s="91" t="s">
        <v>694</v>
      </c>
    </row>
    <row r="5" ht="27.75" spans="1:7">
      <c r="A5" s="92" t="s">
        <v>695</v>
      </c>
      <c r="B5" s="93">
        <v>98.73</v>
      </c>
      <c r="C5" s="94">
        <v>81.92</v>
      </c>
      <c r="D5" s="95">
        <v>16.81</v>
      </c>
      <c r="E5" s="93">
        <v>85.95</v>
      </c>
      <c r="F5" s="93">
        <v>69.75</v>
      </c>
      <c r="G5" s="94">
        <v>16.2</v>
      </c>
    </row>
    <row r="6" spans="1:7">
      <c r="A6" s="96" t="s">
        <v>696</v>
      </c>
      <c r="B6" s="96"/>
      <c r="C6" s="96"/>
      <c r="D6" s="96"/>
      <c r="E6" s="96"/>
      <c r="F6" s="96"/>
      <c r="G6" s="96"/>
    </row>
    <row r="7" spans="1:7">
      <c r="A7" s="81" t="s">
        <v>697</v>
      </c>
      <c r="B7" s="81"/>
      <c r="C7" s="81"/>
      <c r="D7" s="81"/>
      <c r="E7" s="81"/>
      <c r="F7" s="81"/>
      <c r="G7" s="81"/>
    </row>
  </sheetData>
  <mergeCells count="6">
    <mergeCell ref="A1:G1"/>
    <mergeCell ref="B3:D3"/>
    <mergeCell ref="E3:G3"/>
    <mergeCell ref="A6:G6"/>
    <mergeCell ref="A7:G7"/>
    <mergeCell ref="A3:A4"/>
  </mergeCell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selection activeCell="C9" sqref="C9"/>
    </sheetView>
  </sheetViews>
  <sheetFormatPr defaultColWidth="35.75" defaultRowHeight="15.75" outlineLevelCol="5"/>
  <cols>
    <col min="1" max="1" width="44.25" style="45" customWidth="1"/>
    <col min="2" max="3" width="19.5" style="46" customWidth="1"/>
    <col min="4" max="4" width="8" style="73"/>
    <col min="5" max="5" width="7.875" style="73"/>
    <col min="6" max="6" width="8.5" style="73" hidden="1" customWidth="1"/>
    <col min="7" max="7" width="7.875" style="73" hidden="1" customWidth="1"/>
    <col min="8" max="255" width="7.875" style="73" customWidth="1"/>
    <col min="256" max="16384" width="35.75" style="73"/>
  </cols>
  <sheetData>
    <row r="1" ht="18.75" spans="1:3">
      <c r="A1" s="47"/>
      <c r="B1" s="48"/>
      <c r="C1" s="48"/>
    </row>
    <row r="2" ht="23.25" spans="1:3">
      <c r="A2" s="49" t="s">
        <v>698</v>
      </c>
      <c r="B2" s="50"/>
      <c r="C2" s="50"/>
    </row>
    <row r="3" spans="1:3">
      <c r="A3" s="51"/>
      <c r="B3" s="52"/>
      <c r="C3" s="53" t="s">
        <v>689</v>
      </c>
    </row>
    <row r="4" s="67" customFormat="1" ht="46.5" customHeight="1" spans="1:4">
      <c r="A4" s="54" t="s">
        <v>37</v>
      </c>
      <c r="B4" s="55" t="s">
        <v>38</v>
      </c>
      <c r="C4" s="55" t="s">
        <v>699</v>
      </c>
      <c r="D4" s="74"/>
    </row>
    <row r="5" s="68" customFormat="1" ht="46.5" customHeight="1" spans="1:4">
      <c r="A5" s="57" t="s">
        <v>700</v>
      </c>
      <c r="B5" s="58">
        <v>70.27</v>
      </c>
      <c r="C5" s="58">
        <f>B5</f>
        <v>70.27</v>
      </c>
      <c r="D5" s="75"/>
    </row>
    <row r="6" s="69" customFormat="1" ht="46.5" customHeight="1" spans="1:6">
      <c r="A6" s="57" t="s">
        <v>701</v>
      </c>
      <c r="B6" s="58">
        <v>81.92</v>
      </c>
      <c r="C6" s="58">
        <f t="shared" ref="C6:C11" si="0">B6</f>
        <v>81.92</v>
      </c>
      <c r="D6" s="76"/>
      <c r="F6" s="69">
        <v>988753</v>
      </c>
    </row>
    <row r="7" s="70" customFormat="1" ht="46.5" customHeight="1" spans="1:6">
      <c r="A7" s="61" t="s">
        <v>702</v>
      </c>
      <c r="B7" s="58">
        <v>9.87</v>
      </c>
      <c r="C7" s="58">
        <f t="shared" si="0"/>
        <v>9.87</v>
      </c>
      <c r="D7" s="77"/>
      <c r="F7" s="70">
        <v>822672</v>
      </c>
    </row>
    <row r="8" s="71" customFormat="1" ht="46.5" customHeight="1" spans="1:4">
      <c r="A8" s="57" t="s">
        <v>703</v>
      </c>
      <c r="B8" s="58">
        <v>10.39</v>
      </c>
      <c r="C8" s="58">
        <f t="shared" si="0"/>
        <v>10.39</v>
      </c>
      <c r="D8" s="78"/>
    </row>
    <row r="9" s="70" customFormat="1" ht="46.5" customHeight="1" spans="1:6">
      <c r="A9" s="57" t="s">
        <v>704</v>
      </c>
      <c r="B9" s="58">
        <v>69.75</v>
      </c>
      <c r="C9" s="58">
        <f t="shared" si="0"/>
        <v>69.75</v>
      </c>
      <c r="D9" s="77"/>
      <c r="F9" s="70">
        <v>988753</v>
      </c>
    </row>
    <row r="10" s="70" customFormat="1" ht="46.5" customHeight="1" spans="1:6">
      <c r="A10" s="61" t="s">
        <v>705</v>
      </c>
      <c r="B10" s="58"/>
      <c r="C10" s="58">
        <f t="shared" si="0"/>
        <v>0</v>
      </c>
      <c r="D10" s="77"/>
      <c r="F10" s="70">
        <v>822672</v>
      </c>
    </row>
    <row r="11" s="72" customFormat="1" ht="46.5" customHeight="1" spans="1:4">
      <c r="A11" s="64" t="s">
        <v>706</v>
      </c>
      <c r="B11" s="58">
        <v>81.92</v>
      </c>
      <c r="C11" s="58">
        <f t="shared" si="0"/>
        <v>81.92</v>
      </c>
      <c r="D11" s="79"/>
    </row>
  </sheetData>
  <pageMargins left="0.75" right="0.75" top="1" bottom="1" header="0.511805555555556" footer="0.511805555555556"/>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selection activeCell="D11" sqref="D11"/>
    </sheetView>
  </sheetViews>
  <sheetFormatPr defaultColWidth="35.75" defaultRowHeight="15.75" outlineLevelCol="5"/>
  <cols>
    <col min="1" max="1" width="44.25" style="45" customWidth="1"/>
    <col min="2" max="3" width="19.5" style="46" customWidth="1"/>
    <col min="4" max="4" width="8" style="45"/>
    <col min="5" max="5" width="7.875" style="45"/>
    <col min="6" max="6" width="8.5" style="45" hidden="1" customWidth="1"/>
    <col min="7" max="7" width="7.875" style="45" hidden="1" customWidth="1"/>
    <col min="8" max="255" width="7.875" style="45" customWidth="1"/>
    <col min="256" max="16384" width="35.75" style="45"/>
  </cols>
  <sheetData>
    <row r="1" ht="18.75" spans="1:3">
      <c r="A1" s="47"/>
      <c r="B1" s="48"/>
      <c r="C1" s="48"/>
    </row>
    <row r="2" ht="23.25" spans="1:3">
      <c r="A2" s="49" t="s">
        <v>707</v>
      </c>
      <c r="B2" s="50"/>
      <c r="C2" s="50"/>
    </row>
    <row r="3" spans="1:3">
      <c r="A3" s="51"/>
      <c r="B3" s="52"/>
      <c r="C3" s="53" t="s">
        <v>689</v>
      </c>
    </row>
    <row r="4" s="39" customFormat="1" ht="46.5" customHeight="1" spans="1:4">
      <c r="A4" s="54" t="s">
        <v>37</v>
      </c>
      <c r="B4" s="55" t="s">
        <v>38</v>
      </c>
      <c r="C4" s="55" t="s">
        <v>699</v>
      </c>
      <c r="D4" s="56"/>
    </row>
    <row r="5" s="40" customFormat="1" ht="46.5" customHeight="1" spans="1:4">
      <c r="A5" s="57" t="s">
        <v>708</v>
      </c>
      <c r="B5" s="58">
        <v>13.01</v>
      </c>
      <c r="C5" s="58">
        <f>B5</f>
        <v>13.01</v>
      </c>
      <c r="D5" s="59"/>
    </row>
    <row r="6" s="41" customFormat="1" ht="46.5" customHeight="1" spans="1:6">
      <c r="A6" s="57" t="s">
        <v>709</v>
      </c>
      <c r="B6" s="58">
        <v>16.81</v>
      </c>
      <c r="C6" s="58">
        <f t="shared" ref="C6:C11" si="0">B6</f>
        <v>16.81</v>
      </c>
      <c r="D6" s="60"/>
      <c r="F6" s="41">
        <v>988753</v>
      </c>
    </row>
    <row r="7" s="42" customFormat="1" ht="46.5" customHeight="1" spans="1:6">
      <c r="A7" s="61" t="s">
        <v>710</v>
      </c>
      <c r="B7" s="58">
        <v>7.56</v>
      </c>
      <c r="C7" s="58">
        <f t="shared" si="0"/>
        <v>7.56</v>
      </c>
      <c r="D7" s="62"/>
      <c r="F7" s="42">
        <v>822672</v>
      </c>
    </row>
    <row r="8" s="43" customFormat="1" ht="46.5" customHeight="1" spans="1:4">
      <c r="A8" s="57" t="s">
        <v>711</v>
      </c>
      <c r="B8" s="58">
        <v>4.365</v>
      </c>
      <c r="C8" s="58">
        <f t="shared" si="0"/>
        <v>4.365</v>
      </c>
      <c r="D8" s="63"/>
    </row>
    <row r="9" s="42" customFormat="1" ht="46.5" customHeight="1" spans="1:6">
      <c r="A9" s="57" t="s">
        <v>712</v>
      </c>
      <c r="B9" s="58">
        <v>16.2</v>
      </c>
      <c r="C9" s="58">
        <f t="shared" si="0"/>
        <v>16.2</v>
      </c>
      <c r="D9" s="62"/>
      <c r="F9" s="42">
        <v>988753</v>
      </c>
    </row>
    <row r="10" s="42" customFormat="1" ht="46.5" customHeight="1" spans="1:6">
      <c r="A10" s="61" t="s">
        <v>713</v>
      </c>
      <c r="B10" s="58">
        <v>4.8</v>
      </c>
      <c r="C10" s="58">
        <f t="shared" si="0"/>
        <v>4.8</v>
      </c>
      <c r="D10" s="62"/>
      <c r="F10" s="42">
        <v>822672</v>
      </c>
    </row>
    <row r="11" s="44" customFormat="1" ht="46.5" customHeight="1" spans="1:4">
      <c r="A11" s="64" t="s">
        <v>714</v>
      </c>
      <c r="B11" s="65">
        <v>21.61</v>
      </c>
      <c r="C11" s="58">
        <f t="shared" si="0"/>
        <v>21.61</v>
      </c>
      <c r="D11" s="66"/>
    </row>
  </sheetData>
  <pageMargins left="0.75" right="0.75" top="1" bottom="1" header="0.511805555555556" footer="0.511805555555556"/>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E18" sqref="E18"/>
    </sheetView>
  </sheetViews>
  <sheetFormatPr defaultColWidth="9" defaultRowHeight="14.25" outlineLevelRow="6" outlineLevelCol="3"/>
  <cols>
    <col min="1" max="1" width="15.25" style="33" customWidth="1"/>
    <col min="2" max="3" width="19.375" style="33" customWidth="1"/>
    <col min="4" max="4" width="22.625" style="33" customWidth="1"/>
    <col min="5" max="5" width="15.375" style="33" customWidth="1"/>
    <col min="6" max="16384" width="9" style="33"/>
  </cols>
  <sheetData>
    <row r="1" ht="30.95" customHeight="1" spans="1:4">
      <c r="A1" s="37" t="s">
        <v>715</v>
      </c>
      <c r="B1" s="37"/>
      <c r="C1" s="37"/>
      <c r="D1" s="37"/>
    </row>
    <row r="2" ht="18.95" customHeight="1" spans="1:4">
      <c r="A2" s="38"/>
      <c r="B2" s="38"/>
      <c r="C2" s="38"/>
      <c r="D2" s="38"/>
    </row>
    <row r="3" ht="24.95" customHeight="1" spans="1:1">
      <c r="A3" s="33" t="s">
        <v>716</v>
      </c>
    </row>
    <row r="4" ht="30" customHeight="1" spans="1:4">
      <c r="A4" s="36" t="s">
        <v>717</v>
      </c>
      <c r="B4" s="36" t="s">
        <v>718</v>
      </c>
      <c r="C4" s="36" t="s">
        <v>719</v>
      </c>
      <c r="D4" s="36" t="s">
        <v>720</v>
      </c>
    </row>
    <row r="5" ht="30.95" customHeight="1" spans="1:4">
      <c r="A5" s="36">
        <v>2022</v>
      </c>
      <c r="B5" s="36"/>
      <c r="C5" s="36"/>
      <c r="D5" s="36"/>
    </row>
    <row r="6" ht="26.1" customHeight="1" spans="1:4">
      <c r="A6" s="36" t="s">
        <v>100</v>
      </c>
      <c r="B6" s="36"/>
      <c r="C6" s="36"/>
      <c r="D6" s="36"/>
    </row>
    <row r="7" spans="1:1">
      <c r="A7" s="33" t="s">
        <v>589</v>
      </c>
    </row>
  </sheetData>
  <mergeCells count="1">
    <mergeCell ref="A1:D1"/>
  </mergeCells>
  <pageMargins left="0.699305555555556" right="0.699305555555556"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selection activeCell="C21" sqref="C21"/>
    </sheetView>
  </sheetViews>
  <sheetFormatPr defaultColWidth="9" defaultRowHeight="14.25" outlineLevelRow="7" outlineLevelCol="3"/>
  <cols>
    <col min="1" max="1" width="21.375" style="33" customWidth="1"/>
    <col min="2" max="2" width="19.75" style="33" customWidth="1"/>
    <col min="3" max="3" width="21.625" style="33" customWidth="1"/>
    <col min="4" max="4" width="19" style="33" customWidth="1"/>
    <col min="5" max="16384" width="9" style="33"/>
  </cols>
  <sheetData>
    <row r="1" ht="42" customHeight="1" spans="1:4">
      <c r="A1" s="34" t="s">
        <v>721</v>
      </c>
      <c r="B1" s="34"/>
      <c r="C1" s="34"/>
      <c r="D1" s="34"/>
    </row>
    <row r="3" ht="24" customHeight="1" spans="1:4">
      <c r="A3" s="33" t="s">
        <v>716</v>
      </c>
      <c r="D3" s="35" t="s">
        <v>722</v>
      </c>
    </row>
    <row r="4" ht="27.95" customHeight="1" spans="1:4">
      <c r="A4" s="36" t="s">
        <v>723</v>
      </c>
      <c r="B4" s="36" t="s">
        <v>724</v>
      </c>
      <c r="C4" s="36" t="s">
        <v>725</v>
      </c>
      <c r="D4" s="36" t="s">
        <v>726</v>
      </c>
    </row>
    <row r="5" ht="33.95" customHeight="1" spans="1:4">
      <c r="A5" s="36" t="s">
        <v>727</v>
      </c>
      <c r="B5" s="36"/>
      <c r="C5" s="36">
        <v>12.1</v>
      </c>
      <c r="D5" s="36">
        <v>2.79</v>
      </c>
    </row>
    <row r="6" ht="36.95" customHeight="1" spans="1:4">
      <c r="A6" s="36" t="s">
        <v>728</v>
      </c>
      <c r="B6" s="36">
        <v>4.8</v>
      </c>
      <c r="C6" s="36">
        <v>0.93</v>
      </c>
      <c r="D6" s="36">
        <v>0.56</v>
      </c>
    </row>
    <row r="7" ht="33" customHeight="1" spans="1:4">
      <c r="A7" s="36" t="s">
        <v>729</v>
      </c>
      <c r="B7" s="36">
        <v>11.09</v>
      </c>
      <c r="C7" s="36"/>
      <c r="D7" s="36"/>
    </row>
    <row r="8" ht="33" customHeight="1" spans="1:4">
      <c r="A8" s="36" t="s">
        <v>100</v>
      </c>
      <c r="B8" s="36">
        <v>15.89</v>
      </c>
      <c r="C8" s="36">
        <v>13.03</v>
      </c>
      <c r="D8" s="36">
        <v>3.35</v>
      </c>
    </row>
  </sheetData>
  <mergeCells count="1">
    <mergeCell ref="A1:D1"/>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D23" sqref="D23"/>
    </sheetView>
  </sheetViews>
  <sheetFormatPr defaultColWidth="9" defaultRowHeight="14.25" outlineLevelRow="6" outlineLevelCol="2"/>
  <cols>
    <col min="1" max="1" width="23.25" style="33" customWidth="1"/>
    <col min="2" max="2" width="24.75" style="33" customWidth="1"/>
    <col min="3" max="3" width="29.375" style="33" customWidth="1"/>
    <col min="4" max="16384" width="9" style="33"/>
  </cols>
  <sheetData>
    <row r="1" ht="35.1" customHeight="1" spans="1:3">
      <c r="A1" s="34" t="s">
        <v>730</v>
      </c>
      <c r="B1" s="34"/>
      <c r="C1" s="34"/>
    </row>
    <row r="3" ht="27" customHeight="1" spans="1:1">
      <c r="A3" s="33" t="s">
        <v>716</v>
      </c>
    </row>
    <row r="4" ht="27" customHeight="1" spans="1:3">
      <c r="A4" s="36" t="s">
        <v>717</v>
      </c>
      <c r="B4" s="36" t="s">
        <v>731</v>
      </c>
      <c r="C4" s="36" t="s">
        <v>732</v>
      </c>
    </row>
    <row r="5" ht="41.1" customHeight="1" spans="1:3">
      <c r="A5" s="36">
        <v>2022</v>
      </c>
      <c r="B5" s="36">
        <v>4.5</v>
      </c>
      <c r="C5" s="36" t="s">
        <v>733</v>
      </c>
    </row>
    <row r="6" ht="41.1" customHeight="1" spans="1:3">
      <c r="A6" s="36">
        <v>2022</v>
      </c>
      <c r="B6" s="36">
        <v>0.3</v>
      </c>
      <c r="C6" s="36" t="s">
        <v>734</v>
      </c>
    </row>
    <row r="7" ht="30" customHeight="1" spans="1:3">
      <c r="A7" s="36" t="s">
        <v>100</v>
      </c>
      <c r="B7" s="36">
        <v>4.8</v>
      </c>
      <c r="C7" s="36"/>
    </row>
  </sheetData>
  <mergeCells count="1">
    <mergeCell ref="A1:C1"/>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
  <sheetViews>
    <sheetView workbookViewId="0">
      <selection activeCell="B23" sqref="B23"/>
    </sheetView>
  </sheetViews>
  <sheetFormatPr defaultColWidth="9" defaultRowHeight="14.25" outlineLevelRow="7" outlineLevelCol="1"/>
  <cols>
    <col min="1" max="1" width="29.375" style="33" customWidth="1"/>
    <col min="2" max="2" width="38.125" style="33" customWidth="1"/>
    <col min="3" max="16384" width="9" style="33"/>
  </cols>
  <sheetData>
    <row r="1" ht="42" customHeight="1" spans="1:2">
      <c r="A1" s="34" t="s">
        <v>735</v>
      </c>
      <c r="B1" s="34"/>
    </row>
    <row r="3" spans="1:2">
      <c r="A3" s="33" t="s">
        <v>716</v>
      </c>
      <c r="B3" s="35" t="s">
        <v>722</v>
      </c>
    </row>
    <row r="4" ht="33" customHeight="1" spans="1:2">
      <c r="A4" s="36" t="s">
        <v>736</v>
      </c>
      <c r="B4" s="36" t="s">
        <v>737</v>
      </c>
    </row>
    <row r="5" ht="30.95" customHeight="1" spans="1:2">
      <c r="A5" s="36">
        <v>6</v>
      </c>
      <c r="B5" s="36">
        <v>6.79</v>
      </c>
    </row>
    <row r="6" ht="27.95" customHeight="1" spans="1:2">
      <c r="A6" s="36">
        <v>8</v>
      </c>
      <c r="B6" s="36">
        <v>3.8</v>
      </c>
    </row>
    <row r="7" ht="24.95" customHeight="1" spans="1:2">
      <c r="A7" s="36">
        <v>9</v>
      </c>
      <c r="B7" s="36">
        <v>0.5</v>
      </c>
    </row>
    <row r="8" ht="27" customHeight="1" spans="1:2">
      <c r="A8" s="36" t="s">
        <v>100</v>
      </c>
      <c r="B8" s="36">
        <v>11.09</v>
      </c>
    </row>
  </sheetData>
  <mergeCells count="1">
    <mergeCell ref="A1:B1"/>
  </mergeCell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
  <sheetViews>
    <sheetView workbookViewId="0">
      <selection activeCell="D9" sqref="D9"/>
    </sheetView>
  </sheetViews>
  <sheetFormatPr defaultColWidth="9" defaultRowHeight="13.5" outlineLevelRow="1" outlineLevelCol="7"/>
  <sheetData>
    <row r="1" ht="58.5" customHeight="1" spans="1:8">
      <c r="A1" s="26" t="s">
        <v>738</v>
      </c>
      <c r="B1" s="26"/>
      <c r="C1" s="26"/>
      <c r="D1" s="26"/>
      <c r="E1" s="26"/>
      <c r="F1" s="26"/>
      <c r="G1" s="26"/>
      <c r="H1" s="25"/>
    </row>
    <row r="2" ht="207.75" customHeight="1" spans="1:8">
      <c r="A2" s="27" t="s">
        <v>739</v>
      </c>
      <c r="B2" s="28"/>
      <c r="C2" s="28"/>
      <c r="D2" s="28"/>
      <c r="E2" s="28"/>
      <c r="F2" s="28"/>
      <c r="G2" s="28"/>
      <c r="H2" s="28"/>
    </row>
  </sheetData>
  <mergeCells count="2">
    <mergeCell ref="A1:H1"/>
    <mergeCell ref="A2:H2"/>
  </mergeCells>
  <pageMargins left="0.7" right="0.7" top="0.75" bottom="0.75" header="0.3" footer="0.3"/>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
  <sheetViews>
    <sheetView workbookViewId="0">
      <selection activeCell="G18" sqref="G18"/>
    </sheetView>
  </sheetViews>
  <sheetFormatPr defaultColWidth="9" defaultRowHeight="13.5" outlineLevelRow="1" outlineLevelCol="7"/>
  <sheetData>
    <row r="1" ht="46.5" customHeight="1" spans="1:8">
      <c r="A1" s="31" t="s">
        <v>740</v>
      </c>
      <c r="B1" s="25"/>
      <c r="C1" s="25"/>
      <c r="D1" s="25"/>
      <c r="E1" s="25"/>
      <c r="F1" s="25"/>
      <c r="G1" s="25"/>
      <c r="H1" s="25"/>
    </row>
    <row r="2" ht="188.25" customHeight="1" spans="1:8">
      <c r="A2" s="32" t="s">
        <v>741</v>
      </c>
      <c r="B2" s="28"/>
      <c r="C2" s="28"/>
      <c r="D2" s="28"/>
      <c r="E2" s="28"/>
      <c r="F2" s="28"/>
      <c r="G2" s="28"/>
      <c r="H2" s="28"/>
    </row>
  </sheetData>
  <mergeCells count="2">
    <mergeCell ref="A1:H1"/>
    <mergeCell ref="A2:H2"/>
  </mergeCells>
  <pageMargins left="0.7" right="0.7"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
  <sheetViews>
    <sheetView workbookViewId="0">
      <selection activeCell="G5" sqref="G5"/>
    </sheetView>
  </sheetViews>
  <sheetFormatPr defaultColWidth="9" defaultRowHeight="13.5" outlineLevelRow="1" outlineLevelCol="7"/>
  <sheetData>
    <row r="1" ht="45.75" customHeight="1" spans="1:8">
      <c r="A1" s="26" t="s">
        <v>742</v>
      </c>
      <c r="B1" s="23"/>
      <c r="C1" s="23"/>
      <c r="D1" s="23"/>
      <c r="E1" s="23"/>
      <c r="F1" s="23"/>
      <c r="G1" s="23"/>
      <c r="H1" s="23"/>
    </row>
    <row r="2" ht="125.25" customHeight="1" spans="1:8">
      <c r="A2" s="30" t="s">
        <v>743</v>
      </c>
      <c r="B2" s="28"/>
      <c r="C2" s="28"/>
      <c r="D2" s="28"/>
      <c r="E2" s="28"/>
      <c r="F2" s="28"/>
      <c r="G2" s="28"/>
      <c r="H2" s="28"/>
    </row>
  </sheetData>
  <mergeCells count="2">
    <mergeCell ref="A1:H1"/>
    <mergeCell ref="A2:H2"/>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48"/>
  <sheetViews>
    <sheetView workbookViewId="0">
      <selection activeCell="AE8" sqref="AE8"/>
    </sheetView>
  </sheetViews>
  <sheetFormatPr defaultColWidth="7" defaultRowHeight="15"/>
  <cols>
    <col min="1" max="1" width="43.75" style="98" customWidth="1"/>
    <col min="2" max="2" width="29.625" style="120" customWidth="1"/>
    <col min="3" max="3" width="10.375" style="97" hidden="1" customWidth="1"/>
    <col min="4" max="4" width="9.625" style="100" hidden="1" customWidth="1"/>
    <col min="5" max="5" width="8.125" style="100" hidden="1" customWidth="1"/>
    <col min="6" max="6" width="9.625" style="101" hidden="1" customWidth="1"/>
    <col min="7" max="7" width="17.5" style="101" hidden="1" customWidth="1"/>
    <col min="8" max="8" width="12.5" style="102" hidden="1" customWidth="1"/>
    <col min="9" max="9" width="7" style="103" hidden="1" customWidth="1"/>
    <col min="10" max="11" width="7" style="100" hidden="1" customWidth="1"/>
    <col min="12" max="12" width="13.875" style="100" hidden="1" customWidth="1"/>
    <col min="13" max="13" width="7.875" style="100" hidden="1" customWidth="1"/>
    <col min="14" max="14" width="9.5" style="100" hidden="1" customWidth="1"/>
    <col min="15" max="15" width="6.875" style="100" hidden="1" customWidth="1"/>
    <col min="16" max="16" width="9" style="100" hidden="1" customWidth="1"/>
    <col min="17" max="17" width="5.875" style="100" hidden="1" customWidth="1"/>
    <col min="18" max="18" width="5.25" style="100" hidden="1" customWidth="1"/>
    <col min="19" max="19" width="6.5" style="100" hidden="1" customWidth="1"/>
    <col min="20" max="21" width="7" style="100" hidden="1" customWidth="1"/>
    <col min="22" max="22" width="10.625" style="100" hidden="1" customWidth="1"/>
    <col min="23" max="23" width="10.5" style="100" hidden="1" customWidth="1"/>
    <col min="24" max="24" width="7" style="100" hidden="1" customWidth="1"/>
    <col min="25" max="16384" width="7" style="100"/>
  </cols>
  <sheetData>
    <row r="1" ht="29.25" customHeight="1" spans="1:1">
      <c r="A1" s="47"/>
    </row>
    <row r="2" ht="28.5" customHeight="1" spans="1:8">
      <c r="A2" s="104" t="s">
        <v>59</v>
      </c>
      <c r="B2" s="178"/>
      <c r="F2" s="100"/>
      <c r="G2" s="100"/>
      <c r="H2" s="100"/>
    </row>
    <row r="3" s="97" customFormat="1" ht="21.75" customHeight="1" spans="1:12">
      <c r="A3" s="98"/>
      <c r="B3" s="211" t="s">
        <v>60</v>
      </c>
      <c r="D3" s="97">
        <v>12.11</v>
      </c>
      <c r="F3" s="97">
        <v>12.22</v>
      </c>
      <c r="I3" s="120"/>
      <c r="L3" s="97">
        <v>1.2</v>
      </c>
    </row>
    <row r="4" s="97" customFormat="1" ht="39" customHeight="1" spans="1:27">
      <c r="A4" s="152" t="s">
        <v>37</v>
      </c>
      <c r="B4" s="180" t="s">
        <v>61</v>
      </c>
      <c r="F4" s="345" t="s">
        <v>62</v>
      </c>
      <c r="G4" s="345" t="s">
        <v>63</v>
      </c>
      <c r="H4" s="345" t="s">
        <v>64</v>
      </c>
      <c r="I4" s="120"/>
      <c r="L4" s="345" t="s">
        <v>62</v>
      </c>
      <c r="M4" s="361" t="s">
        <v>63</v>
      </c>
      <c r="N4" s="345" t="s">
        <v>64</v>
      </c>
      <c r="AA4" s="368"/>
    </row>
    <row r="5" s="98" customFormat="1" ht="39" customHeight="1" spans="1:24">
      <c r="A5" s="213" t="s">
        <v>65</v>
      </c>
      <c r="B5" s="346">
        <v>256500</v>
      </c>
      <c r="C5" s="98">
        <v>105429</v>
      </c>
      <c r="D5" s="98">
        <v>595734.14</v>
      </c>
      <c r="E5" s="98">
        <f>104401+13602</f>
        <v>118003</v>
      </c>
      <c r="F5" s="347" t="s">
        <v>66</v>
      </c>
      <c r="G5" s="347" t="s">
        <v>67</v>
      </c>
      <c r="H5" s="347">
        <v>596221.15</v>
      </c>
      <c r="I5" s="98" t="e">
        <f t="shared" ref="I5:I7" si="0">F5-A5</f>
        <v>#VALUE!</v>
      </c>
      <c r="J5" s="98">
        <f t="shared" ref="J5:J7" si="1">H5-B5</f>
        <v>339721.15</v>
      </c>
      <c r="K5" s="98">
        <v>75943</v>
      </c>
      <c r="L5" s="347" t="s">
        <v>66</v>
      </c>
      <c r="M5" s="347" t="s">
        <v>67</v>
      </c>
      <c r="N5" s="347">
        <v>643048.95</v>
      </c>
      <c r="O5" s="98" t="e">
        <f t="shared" ref="O5:O7" si="2">L5-A5</f>
        <v>#VALUE!</v>
      </c>
      <c r="P5" s="98">
        <f t="shared" ref="P5:P7" si="3">N5-B5</f>
        <v>386548.95</v>
      </c>
      <c r="R5" s="98">
        <v>717759</v>
      </c>
      <c r="T5" s="362" t="s">
        <v>66</v>
      </c>
      <c r="U5" s="362" t="s">
        <v>67</v>
      </c>
      <c r="V5" s="362">
        <v>659380.53</v>
      </c>
      <c r="W5" s="98">
        <f t="shared" ref="W5:W7" si="4">B5-V5</f>
        <v>-402880.53</v>
      </c>
      <c r="X5" s="98" t="e">
        <f t="shared" ref="X5:X7" si="5">T5-A5</f>
        <v>#VALUE!</v>
      </c>
    </row>
    <row r="6" s="343" customFormat="1" ht="39" customHeight="1" spans="1:24">
      <c r="A6" s="348" t="s">
        <v>68</v>
      </c>
      <c r="B6" s="349">
        <v>22531</v>
      </c>
      <c r="D6" s="343">
        <v>7616.62</v>
      </c>
      <c r="F6" s="350" t="s">
        <v>69</v>
      </c>
      <c r="G6" s="350" t="s">
        <v>70</v>
      </c>
      <c r="H6" s="350">
        <v>7616.62</v>
      </c>
      <c r="I6" s="343" t="e">
        <f t="shared" si="0"/>
        <v>#VALUE!</v>
      </c>
      <c r="J6" s="343">
        <f t="shared" si="1"/>
        <v>-14914.38</v>
      </c>
      <c r="L6" s="350" t="s">
        <v>69</v>
      </c>
      <c r="M6" s="350" t="s">
        <v>70</v>
      </c>
      <c r="N6" s="350">
        <v>7749.58</v>
      </c>
      <c r="O6" s="343" t="e">
        <f t="shared" si="2"/>
        <v>#VALUE!</v>
      </c>
      <c r="P6" s="343">
        <f t="shared" si="3"/>
        <v>-14781.42</v>
      </c>
      <c r="T6" s="363" t="s">
        <v>69</v>
      </c>
      <c r="U6" s="363" t="s">
        <v>70</v>
      </c>
      <c r="V6" s="363">
        <v>8475.47</v>
      </c>
      <c r="W6" s="343">
        <f t="shared" si="4"/>
        <v>14055.53</v>
      </c>
      <c r="X6" s="343" t="e">
        <f t="shared" si="5"/>
        <v>#VALUE!</v>
      </c>
    </row>
    <row r="7" s="344" customFormat="1" ht="39" customHeight="1" spans="1:24">
      <c r="A7" s="348" t="s">
        <v>71</v>
      </c>
      <c r="B7" s="351">
        <v>115</v>
      </c>
      <c r="D7" s="344">
        <v>3922.87</v>
      </c>
      <c r="F7" s="352" t="s">
        <v>72</v>
      </c>
      <c r="G7" s="352" t="s">
        <v>73</v>
      </c>
      <c r="H7" s="352">
        <v>3922.87</v>
      </c>
      <c r="I7" s="344" t="e">
        <f t="shared" si="0"/>
        <v>#VALUE!</v>
      </c>
      <c r="J7" s="344">
        <f t="shared" si="1"/>
        <v>3807.87</v>
      </c>
      <c r="K7" s="344">
        <v>750</v>
      </c>
      <c r="L7" s="352" t="s">
        <v>72</v>
      </c>
      <c r="M7" s="352" t="s">
        <v>73</v>
      </c>
      <c r="N7" s="352">
        <v>4041.81</v>
      </c>
      <c r="O7" s="344" t="e">
        <f t="shared" si="2"/>
        <v>#VALUE!</v>
      </c>
      <c r="P7" s="344">
        <f t="shared" si="3"/>
        <v>3926.81</v>
      </c>
      <c r="T7" s="364" t="s">
        <v>72</v>
      </c>
      <c r="U7" s="364" t="s">
        <v>73</v>
      </c>
      <c r="V7" s="364">
        <v>4680.94</v>
      </c>
      <c r="W7" s="344">
        <f t="shared" si="4"/>
        <v>-4565.94</v>
      </c>
      <c r="X7" s="344" t="e">
        <f t="shared" si="5"/>
        <v>#VALUE!</v>
      </c>
    </row>
    <row r="8" s="344" customFormat="1" ht="39" customHeight="1" spans="1:22">
      <c r="A8" s="348" t="s">
        <v>74</v>
      </c>
      <c r="B8" s="351">
        <v>16458</v>
      </c>
      <c r="F8" s="352"/>
      <c r="G8" s="352"/>
      <c r="H8" s="352"/>
      <c r="L8" s="352"/>
      <c r="M8" s="352"/>
      <c r="N8" s="352"/>
      <c r="T8" s="364"/>
      <c r="U8" s="364"/>
      <c r="V8" s="364"/>
    </row>
    <row r="9" s="344" customFormat="1" ht="39" customHeight="1" spans="1:22">
      <c r="A9" s="348" t="s">
        <v>75</v>
      </c>
      <c r="B9" s="351">
        <v>39227</v>
      </c>
      <c r="F9" s="352"/>
      <c r="G9" s="352"/>
      <c r="H9" s="352"/>
      <c r="L9" s="352"/>
      <c r="M9" s="352"/>
      <c r="N9" s="352"/>
      <c r="T9" s="364"/>
      <c r="U9" s="364"/>
      <c r="V9" s="364"/>
    </row>
    <row r="10" s="344" customFormat="1" ht="39" customHeight="1" spans="1:22">
      <c r="A10" s="348" t="s">
        <v>76</v>
      </c>
      <c r="B10" s="353"/>
      <c r="F10" s="352"/>
      <c r="G10" s="352"/>
      <c r="H10" s="352"/>
      <c r="L10" s="352"/>
      <c r="M10" s="352"/>
      <c r="N10" s="352"/>
      <c r="T10" s="364"/>
      <c r="U10" s="364"/>
      <c r="V10" s="364"/>
    </row>
    <row r="11" s="344" customFormat="1" ht="39" customHeight="1" spans="1:22">
      <c r="A11" s="348" t="s">
        <v>77</v>
      </c>
      <c r="B11" s="351">
        <v>1789</v>
      </c>
      <c r="F11" s="352"/>
      <c r="G11" s="352"/>
      <c r="H11" s="352"/>
      <c r="L11" s="352"/>
      <c r="M11" s="352"/>
      <c r="N11" s="352"/>
      <c r="T11" s="364"/>
      <c r="U11" s="364"/>
      <c r="V11" s="364"/>
    </row>
    <row r="12" s="344" customFormat="1" ht="39" customHeight="1" spans="1:22">
      <c r="A12" s="348" t="s">
        <v>78</v>
      </c>
      <c r="B12" s="351">
        <v>23515</v>
      </c>
      <c r="F12" s="352"/>
      <c r="G12" s="352"/>
      <c r="H12" s="352"/>
      <c r="L12" s="352"/>
      <c r="M12" s="352"/>
      <c r="N12" s="352"/>
      <c r="T12" s="364"/>
      <c r="U12" s="364"/>
      <c r="V12" s="364"/>
    </row>
    <row r="13" s="344" customFormat="1" ht="39" customHeight="1" spans="1:22">
      <c r="A13" s="348" t="s">
        <v>79</v>
      </c>
      <c r="B13" s="351">
        <v>15289</v>
      </c>
      <c r="F13" s="352"/>
      <c r="G13" s="352"/>
      <c r="H13" s="352"/>
      <c r="L13" s="352"/>
      <c r="M13" s="352"/>
      <c r="N13" s="352"/>
      <c r="T13" s="364"/>
      <c r="U13" s="364"/>
      <c r="V13" s="364"/>
    </row>
    <row r="14" s="344" customFormat="1" ht="39" customHeight="1" spans="1:22">
      <c r="A14" s="348" t="s">
        <v>80</v>
      </c>
      <c r="B14" s="351">
        <v>5720</v>
      </c>
      <c r="F14" s="352"/>
      <c r="G14" s="352"/>
      <c r="H14" s="352"/>
      <c r="L14" s="352"/>
      <c r="M14" s="352"/>
      <c r="N14" s="352"/>
      <c r="T14" s="364"/>
      <c r="U14" s="364"/>
      <c r="V14" s="364"/>
    </row>
    <row r="15" s="344" customFormat="1" ht="39" customHeight="1" spans="1:22">
      <c r="A15" s="348" t="s">
        <v>81</v>
      </c>
      <c r="B15" s="351">
        <v>26173</v>
      </c>
      <c r="F15" s="352"/>
      <c r="G15" s="352"/>
      <c r="H15" s="352"/>
      <c r="L15" s="352"/>
      <c r="M15" s="352"/>
      <c r="N15" s="352"/>
      <c r="T15" s="364"/>
      <c r="U15" s="364"/>
      <c r="V15" s="364"/>
    </row>
    <row r="16" s="344" customFormat="1" ht="39" customHeight="1" spans="1:22">
      <c r="A16" s="348" t="s">
        <v>82</v>
      </c>
      <c r="B16" s="351">
        <v>6776</v>
      </c>
      <c r="F16" s="352"/>
      <c r="G16" s="352"/>
      <c r="H16" s="352"/>
      <c r="L16" s="352"/>
      <c r="M16" s="352"/>
      <c r="N16" s="352"/>
      <c r="T16" s="364"/>
      <c r="U16" s="364"/>
      <c r="V16" s="364"/>
    </row>
    <row r="17" s="344" customFormat="1" ht="39" customHeight="1" spans="1:22">
      <c r="A17" s="348" t="s">
        <v>83</v>
      </c>
      <c r="B17" s="351">
        <v>283</v>
      </c>
      <c r="F17" s="352"/>
      <c r="G17" s="352"/>
      <c r="H17" s="352"/>
      <c r="L17" s="352"/>
      <c r="M17" s="352"/>
      <c r="N17" s="352"/>
      <c r="T17" s="364"/>
      <c r="U17" s="364"/>
      <c r="V17" s="364"/>
    </row>
    <row r="18" s="344" customFormat="1" ht="39" customHeight="1" spans="1:22">
      <c r="A18" s="348" t="s">
        <v>84</v>
      </c>
      <c r="B18" s="351">
        <v>269</v>
      </c>
      <c r="F18" s="352"/>
      <c r="G18" s="352"/>
      <c r="H18" s="352"/>
      <c r="L18" s="352"/>
      <c r="M18" s="352"/>
      <c r="N18" s="352"/>
      <c r="T18" s="364"/>
      <c r="U18" s="364"/>
      <c r="V18" s="364"/>
    </row>
    <row r="19" s="344" customFormat="1" ht="39" customHeight="1" spans="1:22">
      <c r="A19" s="348" t="s">
        <v>85</v>
      </c>
      <c r="B19" s="351">
        <v>9620</v>
      </c>
      <c r="F19" s="352"/>
      <c r="G19" s="352"/>
      <c r="H19" s="352"/>
      <c r="L19" s="352"/>
      <c r="M19" s="352"/>
      <c r="N19" s="352"/>
      <c r="T19" s="364"/>
      <c r="U19" s="364"/>
      <c r="V19" s="364"/>
    </row>
    <row r="20" s="344" customFormat="1" ht="39" customHeight="1" spans="1:22">
      <c r="A20" s="348" t="s">
        <v>86</v>
      </c>
      <c r="B20" s="351">
        <v>82</v>
      </c>
      <c r="F20" s="352"/>
      <c r="G20" s="352"/>
      <c r="H20" s="352"/>
      <c r="L20" s="352"/>
      <c r="M20" s="352"/>
      <c r="N20" s="352"/>
      <c r="T20" s="364"/>
      <c r="U20" s="364"/>
      <c r="V20" s="364"/>
    </row>
    <row r="21" s="344" customFormat="1" ht="39" customHeight="1" spans="1:22">
      <c r="A21" s="348" t="s">
        <v>87</v>
      </c>
      <c r="B21" s="351">
        <v>891</v>
      </c>
      <c r="F21" s="352"/>
      <c r="G21" s="352"/>
      <c r="H21" s="352"/>
      <c r="L21" s="352"/>
      <c r="M21" s="352"/>
      <c r="N21" s="352"/>
      <c r="T21" s="364"/>
      <c r="U21" s="364"/>
      <c r="V21" s="364"/>
    </row>
    <row r="22" s="344" customFormat="1" ht="39" customHeight="1" spans="1:22">
      <c r="A22" s="348" t="s">
        <v>88</v>
      </c>
      <c r="B22" s="351">
        <v>3000</v>
      </c>
      <c r="F22" s="352"/>
      <c r="G22" s="352"/>
      <c r="H22" s="352"/>
      <c r="L22" s="352"/>
      <c r="M22" s="352"/>
      <c r="N22" s="352"/>
      <c r="T22" s="364"/>
      <c r="U22" s="364"/>
      <c r="V22" s="364"/>
    </row>
    <row r="23" s="344" customFormat="1" ht="39" customHeight="1" spans="1:22">
      <c r="A23" s="348" t="s">
        <v>89</v>
      </c>
      <c r="B23" s="351">
        <v>27933</v>
      </c>
      <c r="F23" s="352"/>
      <c r="G23" s="352"/>
      <c r="H23" s="352"/>
      <c r="L23" s="352"/>
      <c r="M23" s="352"/>
      <c r="N23" s="352"/>
      <c r="T23" s="364"/>
      <c r="U23" s="364"/>
      <c r="V23" s="364"/>
    </row>
    <row r="24" s="344" customFormat="1" ht="39" customHeight="1" spans="1:22">
      <c r="A24" s="348" t="s">
        <v>90</v>
      </c>
      <c r="B24" s="351">
        <v>56690</v>
      </c>
      <c r="F24" s="352"/>
      <c r="G24" s="352"/>
      <c r="H24" s="352"/>
      <c r="L24" s="352"/>
      <c r="M24" s="352"/>
      <c r="N24" s="352"/>
      <c r="T24" s="364"/>
      <c r="U24" s="364"/>
      <c r="V24" s="364"/>
    </row>
    <row r="25" s="97" customFormat="1" ht="39" customHeight="1" spans="1:24">
      <c r="A25" s="348" t="s">
        <v>91</v>
      </c>
      <c r="B25" s="351">
        <v>139</v>
      </c>
      <c r="C25" s="354"/>
      <c r="D25" s="354">
        <v>135.6</v>
      </c>
      <c r="F25" s="355" t="s">
        <v>92</v>
      </c>
      <c r="G25" s="355" t="s">
        <v>93</v>
      </c>
      <c r="H25" s="356">
        <v>135.6</v>
      </c>
      <c r="I25" s="120" t="e">
        <f t="shared" ref="I25:I27" si="6">F25-A25</f>
        <v>#VALUE!</v>
      </c>
      <c r="J25" s="157">
        <f t="shared" ref="J25:J27" si="7">H25-B25</f>
        <v>-3.40000000000001</v>
      </c>
      <c r="K25" s="157"/>
      <c r="L25" s="355" t="s">
        <v>92</v>
      </c>
      <c r="M25" s="355" t="s">
        <v>93</v>
      </c>
      <c r="N25" s="356">
        <v>135.6</v>
      </c>
      <c r="O25" s="120" t="e">
        <f t="shared" ref="O25:O27" si="8">L25-A25</f>
        <v>#VALUE!</v>
      </c>
      <c r="P25" s="157">
        <f t="shared" ref="P25:P27" si="9">N25-B25</f>
        <v>-3.40000000000001</v>
      </c>
      <c r="T25" s="365" t="s">
        <v>92</v>
      </c>
      <c r="U25" s="365" t="s">
        <v>93</v>
      </c>
      <c r="V25" s="366">
        <v>135.6</v>
      </c>
      <c r="W25" s="97">
        <f t="shared" ref="W25:W27" si="10">B25-V25</f>
        <v>3.40000000000001</v>
      </c>
      <c r="X25" s="97" t="e">
        <f t="shared" ref="X25:X27" si="11">T25-A25</f>
        <v>#VALUE!</v>
      </c>
    </row>
    <row r="26" s="97" customFormat="1" ht="39" customHeight="1" spans="1:24">
      <c r="A26" s="213" t="s">
        <v>94</v>
      </c>
      <c r="B26" s="264"/>
      <c r="C26" s="157">
        <v>105429</v>
      </c>
      <c r="D26" s="357">
        <v>595734.14</v>
      </c>
      <c r="E26" s="97">
        <f>104401+13602</f>
        <v>118003</v>
      </c>
      <c r="F26" s="355" t="s">
        <v>66</v>
      </c>
      <c r="G26" s="355" t="s">
        <v>67</v>
      </c>
      <c r="H26" s="356">
        <v>596221.15</v>
      </c>
      <c r="I26" s="120" t="e">
        <f t="shared" si="6"/>
        <v>#VALUE!</v>
      </c>
      <c r="J26" s="157">
        <f t="shared" si="7"/>
        <v>596221.15</v>
      </c>
      <c r="K26" s="157">
        <v>75943</v>
      </c>
      <c r="L26" s="355" t="s">
        <v>66</v>
      </c>
      <c r="M26" s="355" t="s">
        <v>67</v>
      </c>
      <c r="N26" s="356">
        <v>643048.95</v>
      </c>
      <c r="O26" s="120" t="e">
        <f t="shared" si="8"/>
        <v>#VALUE!</v>
      </c>
      <c r="P26" s="157">
        <f t="shared" si="9"/>
        <v>643048.95</v>
      </c>
      <c r="R26" s="97">
        <v>717759</v>
      </c>
      <c r="T26" s="365" t="s">
        <v>66</v>
      </c>
      <c r="U26" s="365" t="s">
        <v>67</v>
      </c>
      <c r="V26" s="366">
        <v>659380.53</v>
      </c>
      <c r="W26" s="97">
        <f t="shared" si="10"/>
        <v>-659380.53</v>
      </c>
      <c r="X26" s="97" t="e">
        <f t="shared" si="11"/>
        <v>#VALUE!</v>
      </c>
    </row>
    <row r="27" s="97" customFormat="1" ht="39" customHeight="1" spans="1:24">
      <c r="A27" s="215" t="s">
        <v>95</v>
      </c>
      <c r="B27" s="264"/>
      <c r="C27" s="157"/>
      <c r="D27" s="157">
        <v>7616.62</v>
      </c>
      <c r="F27" s="355" t="s">
        <v>69</v>
      </c>
      <c r="G27" s="355" t="s">
        <v>70</v>
      </c>
      <c r="H27" s="356">
        <v>7616.62</v>
      </c>
      <c r="I27" s="120" t="e">
        <f t="shared" si="6"/>
        <v>#VALUE!</v>
      </c>
      <c r="J27" s="157">
        <f t="shared" si="7"/>
        <v>7616.62</v>
      </c>
      <c r="K27" s="157"/>
      <c r="L27" s="355" t="s">
        <v>69</v>
      </c>
      <c r="M27" s="355" t="s">
        <v>70</v>
      </c>
      <c r="N27" s="356">
        <v>7749.58</v>
      </c>
      <c r="O27" s="120" t="e">
        <f t="shared" si="8"/>
        <v>#VALUE!</v>
      </c>
      <c r="P27" s="157">
        <f t="shared" si="9"/>
        <v>7749.58</v>
      </c>
      <c r="T27" s="365" t="s">
        <v>69</v>
      </c>
      <c r="U27" s="365" t="s">
        <v>70</v>
      </c>
      <c r="V27" s="366">
        <v>8475.47</v>
      </c>
      <c r="W27" s="97">
        <f t="shared" si="10"/>
        <v>-8475.47</v>
      </c>
      <c r="X27" s="97" t="e">
        <f t="shared" si="11"/>
        <v>#VALUE!</v>
      </c>
    </row>
    <row r="28" s="97" customFormat="1" ht="39" customHeight="1" spans="1:22">
      <c r="A28" s="215" t="s">
        <v>96</v>
      </c>
      <c r="B28" s="264"/>
      <c r="C28" s="157"/>
      <c r="D28" s="157"/>
      <c r="F28" s="355"/>
      <c r="G28" s="355"/>
      <c r="H28" s="356"/>
      <c r="I28" s="120"/>
      <c r="J28" s="157"/>
      <c r="K28" s="157"/>
      <c r="L28" s="355"/>
      <c r="M28" s="355"/>
      <c r="N28" s="356"/>
      <c r="O28" s="120"/>
      <c r="P28" s="157"/>
      <c r="T28" s="365"/>
      <c r="U28" s="365"/>
      <c r="V28" s="366"/>
    </row>
    <row r="29" s="97" customFormat="1" ht="39" customHeight="1" spans="1:24">
      <c r="A29" s="358" t="s">
        <v>97</v>
      </c>
      <c r="B29" s="264"/>
      <c r="C29" s="157"/>
      <c r="D29" s="157">
        <v>3922.87</v>
      </c>
      <c r="F29" s="355" t="s">
        <v>72</v>
      </c>
      <c r="G29" s="355" t="s">
        <v>73</v>
      </c>
      <c r="H29" s="356">
        <v>3922.87</v>
      </c>
      <c r="I29" s="120" t="e">
        <f t="shared" ref="I29:I31" si="12">F29-A29</f>
        <v>#VALUE!</v>
      </c>
      <c r="J29" s="157">
        <f t="shared" ref="J29:J31" si="13">H29-B29</f>
        <v>3922.87</v>
      </c>
      <c r="K29" s="157">
        <v>750</v>
      </c>
      <c r="L29" s="355" t="s">
        <v>72</v>
      </c>
      <c r="M29" s="355" t="s">
        <v>73</v>
      </c>
      <c r="N29" s="356">
        <v>4041.81</v>
      </c>
      <c r="O29" s="120" t="e">
        <f t="shared" ref="O29:O31" si="14">L29-A29</f>
        <v>#VALUE!</v>
      </c>
      <c r="P29" s="157">
        <f t="shared" ref="P29:P31" si="15">N29-B29</f>
        <v>4041.81</v>
      </c>
      <c r="T29" s="365" t="s">
        <v>72</v>
      </c>
      <c r="U29" s="365" t="s">
        <v>73</v>
      </c>
      <c r="V29" s="366">
        <v>4680.94</v>
      </c>
      <c r="W29" s="97">
        <f t="shared" ref="W29:W31" si="16">B29-V29</f>
        <v>-4680.94</v>
      </c>
      <c r="X29" s="97" t="e">
        <f t="shared" ref="X29:X31" si="17">T29-A29</f>
        <v>#VALUE!</v>
      </c>
    </row>
    <row r="30" s="97" customFormat="1" ht="39" customHeight="1" spans="1:24">
      <c r="A30" s="358" t="s">
        <v>98</v>
      </c>
      <c r="B30" s="264"/>
      <c r="C30" s="157"/>
      <c r="D30" s="157">
        <v>3922.87</v>
      </c>
      <c r="F30" s="355" t="s">
        <v>72</v>
      </c>
      <c r="G30" s="355" t="s">
        <v>73</v>
      </c>
      <c r="H30" s="356">
        <v>3922.87</v>
      </c>
      <c r="I30" s="120" t="e">
        <f t="shared" si="12"/>
        <v>#VALUE!</v>
      </c>
      <c r="J30" s="157">
        <f t="shared" si="13"/>
        <v>3922.87</v>
      </c>
      <c r="K30" s="157">
        <v>750</v>
      </c>
      <c r="L30" s="355" t="s">
        <v>72</v>
      </c>
      <c r="M30" s="355" t="s">
        <v>73</v>
      </c>
      <c r="N30" s="356">
        <v>4041.81</v>
      </c>
      <c r="O30" s="120" t="e">
        <f t="shared" si="14"/>
        <v>#VALUE!</v>
      </c>
      <c r="P30" s="157">
        <f t="shared" si="15"/>
        <v>4041.81</v>
      </c>
      <c r="T30" s="365" t="s">
        <v>72</v>
      </c>
      <c r="U30" s="365" t="s">
        <v>73</v>
      </c>
      <c r="V30" s="366">
        <v>4680.94</v>
      </c>
      <c r="W30" s="97">
        <f t="shared" si="16"/>
        <v>-4680.94</v>
      </c>
      <c r="X30" s="97" t="e">
        <f t="shared" si="17"/>
        <v>#VALUE!</v>
      </c>
    </row>
    <row r="31" s="97" customFormat="1" ht="39" customHeight="1" spans="1:24">
      <c r="A31" s="215" t="s">
        <v>99</v>
      </c>
      <c r="B31" s="264"/>
      <c r="C31" s="354"/>
      <c r="D31" s="354">
        <v>135.6</v>
      </c>
      <c r="F31" s="355" t="s">
        <v>92</v>
      </c>
      <c r="G31" s="355" t="s">
        <v>93</v>
      </c>
      <c r="H31" s="356">
        <v>135.6</v>
      </c>
      <c r="I31" s="120" t="e">
        <f t="shared" si="12"/>
        <v>#VALUE!</v>
      </c>
      <c r="J31" s="157">
        <f t="shared" si="13"/>
        <v>135.6</v>
      </c>
      <c r="K31" s="157"/>
      <c r="L31" s="355" t="s">
        <v>92</v>
      </c>
      <c r="M31" s="355" t="s">
        <v>93</v>
      </c>
      <c r="N31" s="356">
        <v>135.6</v>
      </c>
      <c r="O31" s="120" t="e">
        <f t="shared" si="14"/>
        <v>#VALUE!</v>
      </c>
      <c r="P31" s="157">
        <f t="shared" si="15"/>
        <v>135.6</v>
      </c>
      <c r="T31" s="365" t="s">
        <v>92</v>
      </c>
      <c r="U31" s="365" t="s">
        <v>93</v>
      </c>
      <c r="V31" s="366">
        <v>135.6</v>
      </c>
      <c r="W31" s="97">
        <f t="shared" si="16"/>
        <v>-135.6</v>
      </c>
      <c r="X31" s="97" t="e">
        <f t="shared" si="17"/>
        <v>#VALUE!</v>
      </c>
    </row>
    <row r="32" s="97" customFormat="1" ht="39" customHeight="1" spans="1:23">
      <c r="A32" s="359" t="s">
        <v>100</v>
      </c>
      <c r="B32" s="360">
        <f>SUM(B6:B31)</f>
        <v>256500</v>
      </c>
      <c r="F32" s="345" t="str">
        <f t="shared" ref="F32:H32" si="18">""</f>
        <v/>
      </c>
      <c r="G32" s="345" t="str">
        <f t="shared" si="18"/>
        <v/>
      </c>
      <c r="H32" s="345" t="str">
        <f t="shared" si="18"/>
        <v/>
      </c>
      <c r="I32" s="120"/>
      <c r="L32" s="345" t="str">
        <f t="shared" ref="L32:N32" si="19">""</f>
        <v/>
      </c>
      <c r="M32" s="361" t="str">
        <f t="shared" si="19"/>
        <v/>
      </c>
      <c r="N32" s="345" t="str">
        <f t="shared" si="19"/>
        <v/>
      </c>
      <c r="V32" s="367" t="e">
        <f>V33+#REF!+#REF!+#REF!+#REF!+#REF!+#REF!+#REF!+#REF!+#REF!+#REF!+#REF!+#REF!+#REF!+#REF!+#REF!+#REF!+#REF!+#REF!+#REF!+#REF!</f>
        <v>#REF!</v>
      </c>
      <c r="W32" s="367" t="e">
        <f>W33+#REF!+#REF!+#REF!+#REF!+#REF!+#REF!+#REF!+#REF!+#REF!+#REF!+#REF!+#REF!+#REF!+#REF!+#REF!+#REF!+#REF!+#REF!+#REF!+#REF!</f>
        <v>#REF!</v>
      </c>
    </row>
    <row r="33" ht="19.5" customHeight="1" spans="16:24">
      <c r="P33" s="160"/>
      <c r="T33" s="167" t="s">
        <v>101</v>
      </c>
      <c r="U33" s="167" t="s">
        <v>102</v>
      </c>
      <c r="V33" s="168">
        <v>19998</v>
      </c>
      <c r="W33" s="100">
        <f t="shared" ref="W33:W35" si="20">B33-V33</f>
        <v>-19998</v>
      </c>
      <c r="X33" s="100">
        <f t="shared" ref="X33:X35" si="21">T33-A33</f>
        <v>232</v>
      </c>
    </row>
    <row r="34" ht="19.5" customHeight="1" spans="16:24">
      <c r="P34" s="160"/>
      <c r="T34" s="167" t="s">
        <v>103</v>
      </c>
      <c r="U34" s="167" t="s">
        <v>104</v>
      </c>
      <c r="V34" s="168">
        <v>19998</v>
      </c>
      <c r="W34" s="100">
        <f t="shared" si="20"/>
        <v>-19998</v>
      </c>
      <c r="X34" s="100">
        <f t="shared" si="21"/>
        <v>23203</v>
      </c>
    </row>
    <row r="35" ht="19.5" customHeight="1" spans="16:24">
      <c r="P35" s="160"/>
      <c r="T35" s="167" t="s">
        <v>105</v>
      </c>
      <c r="U35" s="167" t="s">
        <v>106</v>
      </c>
      <c r="V35" s="168">
        <v>19998</v>
      </c>
      <c r="W35" s="100">
        <f t="shared" si="20"/>
        <v>-19998</v>
      </c>
      <c r="X35" s="100">
        <f t="shared" si="21"/>
        <v>2320301</v>
      </c>
    </row>
    <row r="36" ht="19.5" customHeight="1" spans="16:16">
      <c r="P36" s="160"/>
    </row>
    <row r="37" ht="19.5" customHeight="1" spans="16:16">
      <c r="P37" s="160"/>
    </row>
    <row r="38" ht="19.5" customHeight="1" spans="16:16">
      <c r="P38" s="160"/>
    </row>
    <row r="39" ht="19.5" customHeight="1" spans="16:16">
      <c r="P39" s="160"/>
    </row>
    <row r="40" ht="19.5" customHeight="1" spans="16:16">
      <c r="P40" s="160"/>
    </row>
    <row r="41" ht="19.5" customHeight="1" spans="16:16">
      <c r="P41" s="160"/>
    </row>
    <row r="42" ht="19.5" customHeight="1" spans="16:16">
      <c r="P42" s="160"/>
    </row>
    <row r="43" ht="19.5" customHeight="1" spans="16:16">
      <c r="P43" s="160"/>
    </row>
    <row r="44" ht="19.5" customHeight="1" spans="16:16">
      <c r="P44" s="160"/>
    </row>
    <row r="45" ht="19.5" customHeight="1" spans="16:16">
      <c r="P45" s="160"/>
    </row>
    <row r="46" ht="19.5" customHeight="1" spans="16:16">
      <c r="P46" s="160"/>
    </row>
    <row r="47" ht="19.5" customHeight="1" spans="16:16">
      <c r="P47" s="160"/>
    </row>
    <row r="48" ht="19.5" customHeight="1" spans="16:16">
      <c r="P48" s="160"/>
    </row>
  </sheetData>
  <mergeCells count="1">
    <mergeCell ref="A2:B2"/>
  </mergeCells>
  <pageMargins left="0.75" right="0.75" top="1" bottom="1" header="0.511805555555556" footer="0.511805555555556"/>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
  <sheetViews>
    <sheetView workbookViewId="0">
      <selection activeCell="I2" sqref="I2"/>
    </sheetView>
  </sheetViews>
  <sheetFormatPr defaultColWidth="9" defaultRowHeight="13.5" outlineLevelRow="1" outlineLevelCol="7"/>
  <sheetData>
    <row r="1" ht="27" spans="1:8">
      <c r="A1" s="22" t="s">
        <v>744</v>
      </c>
      <c r="B1" s="25"/>
      <c r="C1" s="25"/>
      <c r="D1" s="25"/>
      <c r="E1" s="25"/>
      <c r="F1" s="25"/>
      <c r="G1" s="25"/>
      <c r="H1" s="25"/>
    </row>
    <row r="2" ht="282.75" customHeight="1" spans="1:8">
      <c r="A2" s="29" t="s">
        <v>745</v>
      </c>
      <c r="B2" s="28"/>
      <c r="C2" s="28"/>
      <c r="D2" s="28"/>
      <c r="E2" s="28"/>
      <c r="F2" s="28"/>
      <c r="G2" s="28"/>
      <c r="H2" s="28"/>
    </row>
  </sheetData>
  <mergeCells count="2">
    <mergeCell ref="A1:H1"/>
    <mergeCell ref="A2:H2"/>
  </mergeCells>
  <pageMargins left="0.7" right="0.7" top="0.75" bottom="0.75" header="0.3" footer="0.3"/>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
  <sheetViews>
    <sheetView workbookViewId="0">
      <selection activeCell="H7" sqref="H7"/>
    </sheetView>
  </sheetViews>
  <sheetFormatPr defaultColWidth="9" defaultRowHeight="13.5" outlineLevelRow="1" outlineLevelCol="7"/>
  <sheetData>
    <row r="1" ht="44.25" customHeight="1" spans="1:8">
      <c r="A1" s="26" t="s">
        <v>746</v>
      </c>
      <c r="B1" s="25"/>
      <c r="C1" s="25"/>
      <c r="D1" s="25"/>
      <c r="E1" s="25"/>
      <c r="F1" s="25"/>
      <c r="G1" s="25"/>
      <c r="H1" s="25"/>
    </row>
    <row r="2" ht="87" customHeight="1" spans="1:8">
      <c r="A2" s="27" t="s">
        <v>747</v>
      </c>
      <c r="B2" s="28"/>
      <c r="C2" s="28"/>
      <c r="D2" s="28"/>
      <c r="E2" s="28"/>
      <c r="F2" s="28"/>
      <c r="G2" s="28"/>
      <c r="H2" s="28"/>
    </row>
  </sheetData>
  <mergeCells count="2">
    <mergeCell ref="A1:H1"/>
    <mergeCell ref="A2:H2"/>
  </mergeCells>
  <pageMargins left="0.7" right="0.7" top="0.75" bottom="0.75" header="0.3" footer="0.3"/>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
  <sheetViews>
    <sheetView workbookViewId="0">
      <selection activeCell="E25" sqref="E25"/>
    </sheetView>
  </sheetViews>
  <sheetFormatPr defaultColWidth="9" defaultRowHeight="13.5" outlineLevelRow="1" outlineLevelCol="7"/>
  <sheetData>
    <row r="1" ht="27" spans="1:8">
      <c r="A1" s="22" t="s">
        <v>748</v>
      </c>
      <c r="B1" s="23"/>
      <c r="C1" s="23"/>
      <c r="D1" s="23"/>
      <c r="E1" s="23"/>
      <c r="F1" s="23"/>
      <c r="G1" s="23"/>
      <c r="H1" s="23"/>
    </row>
    <row r="2" ht="58.5" customHeight="1" spans="1:8">
      <c r="A2" s="24" t="s">
        <v>749</v>
      </c>
      <c r="B2" s="25"/>
      <c r="C2" s="25"/>
      <c r="D2" s="25"/>
      <c r="E2" s="25"/>
      <c r="F2" s="25"/>
      <c r="G2" s="25"/>
      <c r="H2" s="25"/>
    </row>
  </sheetData>
  <mergeCells count="2">
    <mergeCell ref="A1:H1"/>
    <mergeCell ref="A2:H2"/>
  </mergeCells>
  <pageMargins left="0.7" right="0.7" top="0.75" bottom="0.75" header="0.3" footer="0.3"/>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0"/>
  <sheetViews>
    <sheetView tabSelected="1" workbookViewId="0">
      <selection activeCell="J71" sqref="J71"/>
    </sheetView>
  </sheetViews>
  <sheetFormatPr defaultColWidth="9" defaultRowHeight="13.5"/>
  <cols>
    <col min="3" max="3" width="11.75" customWidth="1"/>
    <col min="4" max="4" width="14.25" customWidth="1"/>
    <col min="5" max="5" width="18.875" customWidth="1"/>
    <col min="6" max="6" width="10.375" customWidth="1"/>
    <col min="8" max="8" width="17.375" customWidth="1"/>
    <col min="9" max="9" width="13.5" customWidth="1"/>
    <col min="10" max="10" width="22.375" customWidth="1"/>
  </cols>
  <sheetData>
    <row r="1" ht="51" customHeight="1" spans="1:10">
      <c r="A1" s="6" t="s">
        <v>750</v>
      </c>
      <c r="B1" s="6"/>
      <c r="C1" s="6"/>
      <c r="D1" s="6"/>
      <c r="E1" s="6"/>
      <c r="F1" s="6"/>
      <c r="G1" s="6"/>
      <c r="H1" s="6"/>
      <c r="I1" s="6"/>
      <c r="J1" s="6"/>
    </row>
    <row r="2" s="1" customFormat="1" ht="22.5" customHeight="1" spans="1:11">
      <c r="A2" s="7" t="s">
        <v>751</v>
      </c>
      <c r="B2" s="8"/>
      <c r="C2" s="8"/>
      <c r="D2" s="8"/>
      <c r="E2" s="8"/>
      <c r="F2" s="8"/>
      <c r="G2" s="8"/>
      <c r="H2" s="8"/>
      <c r="I2" s="8"/>
      <c r="J2" s="8"/>
      <c r="K2" s="20"/>
    </row>
    <row r="3" s="1" customFormat="1" ht="22.5" customHeight="1" spans="1:11">
      <c r="A3" s="8"/>
      <c r="B3" s="8"/>
      <c r="C3" s="8"/>
      <c r="D3" s="8"/>
      <c r="E3" s="8"/>
      <c r="F3" s="8"/>
      <c r="G3" s="8"/>
      <c r="H3" s="8"/>
      <c r="I3" s="8"/>
      <c r="J3" s="8"/>
      <c r="K3" s="20"/>
    </row>
    <row r="4" s="2" customFormat="1" ht="22.5" customHeight="1" spans="1:10">
      <c r="A4" s="9">
        <v>1</v>
      </c>
      <c r="B4" s="10" t="s">
        <v>752</v>
      </c>
      <c r="C4" s="11"/>
      <c r="D4" s="11" t="s">
        <v>753</v>
      </c>
      <c r="E4" s="11"/>
      <c r="F4" s="10" t="s">
        <v>591</v>
      </c>
      <c r="G4" s="11" t="s">
        <v>754</v>
      </c>
      <c r="H4" s="11"/>
      <c r="I4" s="11"/>
      <c r="J4" s="11"/>
    </row>
    <row r="5" s="2" customFormat="1" ht="22.5" customHeight="1" spans="1:10">
      <c r="A5" s="9">
        <v>2</v>
      </c>
      <c r="B5" s="10" t="s">
        <v>755</v>
      </c>
      <c r="C5" s="11"/>
      <c r="D5" s="11" t="s">
        <v>756</v>
      </c>
      <c r="E5" s="11"/>
      <c r="F5" s="10" t="s">
        <v>757</v>
      </c>
      <c r="G5" s="11" t="s">
        <v>758</v>
      </c>
      <c r="H5" s="11"/>
      <c r="I5" s="11"/>
      <c r="J5" s="11"/>
    </row>
    <row r="6" s="3" customFormat="1" ht="33.75" customHeight="1" spans="1:10">
      <c r="A6" s="9">
        <v>3</v>
      </c>
      <c r="B6" s="10" t="s">
        <v>759</v>
      </c>
      <c r="C6" s="9"/>
      <c r="D6" s="9"/>
      <c r="E6" s="9"/>
      <c r="F6" s="10"/>
      <c r="G6" s="9"/>
      <c r="H6" s="9"/>
      <c r="I6" s="9"/>
      <c r="J6" s="9"/>
    </row>
    <row r="7" s="3" customFormat="1" ht="22.5" customHeight="1" spans="1:10">
      <c r="A7" s="9">
        <v>4</v>
      </c>
      <c r="B7" s="10" t="s">
        <v>760</v>
      </c>
      <c r="C7" s="10" t="s">
        <v>761</v>
      </c>
      <c r="D7" s="9"/>
      <c r="E7" s="9"/>
      <c r="F7" s="9"/>
      <c r="G7" s="9"/>
      <c r="H7" s="9"/>
      <c r="I7" s="9"/>
      <c r="J7" s="9"/>
    </row>
    <row r="8" s="4" customFormat="1" ht="22.5" customHeight="1" spans="1:10">
      <c r="A8" s="9">
        <v>5</v>
      </c>
      <c r="B8" s="12"/>
      <c r="C8" s="13" t="s">
        <v>762</v>
      </c>
      <c r="D8" s="11" t="s">
        <v>763</v>
      </c>
      <c r="E8" s="12"/>
      <c r="F8" s="12"/>
      <c r="G8" s="12"/>
      <c r="H8" s="12"/>
      <c r="I8" s="12"/>
      <c r="J8" s="12"/>
    </row>
    <row r="9" s="5" customFormat="1" ht="22.5" customHeight="1" spans="1:10">
      <c r="A9" s="14">
        <v>6</v>
      </c>
      <c r="B9" s="9" t="s">
        <v>764</v>
      </c>
      <c r="C9" s="9" t="s">
        <v>765</v>
      </c>
      <c r="D9" s="9" t="s">
        <v>766</v>
      </c>
      <c r="E9" s="9" t="s">
        <v>767</v>
      </c>
      <c r="F9" s="9" t="s">
        <v>768</v>
      </c>
      <c r="G9" s="9"/>
      <c r="H9" s="9"/>
      <c r="I9" s="9" t="s">
        <v>769</v>
      </c>
      <c r="J9" s="9" t="s">
        <v>770</v>
      </c>
    </row>
    <row r="10" s="5" customFormat="1" ht="22.5" customHeight="1" spans="1:10">
      <c r="A10" s="14">
        <v>7</v>
      </c>
      <c r="B10" s="9"/>
      <c r="C10" s="9"/>
      <c r="D10" s="9"/>
      <c r="E10" s="9"/>
      <c r="F10" s="9" t="s">
        <v>771</v>
      </c>
      <c r="G10" s="9" t="s">
        <v>772</v>
      </c>
      <c r="H10" s="9" t="s">
        <v>773</v>
      </c>
      <c r="I10" s="9"/>
      <c r="J10" s="9"/>
    </row>
    <row r="11" s="2" customFormat="1" ht="28" customHeight="1" spans="1:10">
      <c r="A11" s="9">
        <v>8</v>
      </c>
      <c r="B11" s="9" t="s">
        <v>774</v>
      </c>
      <c r="C11" s="15" t="s">
        <v>775</v>
      </c>
      <c r="D11" s="16" t="s">
        <v>776</v>
      </c>
      <c r="E11" s="16" t="s">
        <v>776</v>
      </c>
      <c r="F11" s="16" t="s">
        <v>777</v>
      </c>
      <c r="G11" s="16">
        <v>650</v>
      </c>
      <c r="H11" s="16" t="s">
        <v>778</v>
      </c>
      <c r="I11" s="16" t="s">
        <v>779</v>
      </c>
      <c r="J11" s="16" t="s">
        <v>776</v>
      </c>
    </row>
    <row r="12" s="2" customFormat="1" ht="29" customHeight="1" spans="1:10">
      <c r="A12" s="9">
        <v>9</v>
      </c>
      <c r="B12" s="9"/>
      <c r="C12" s="15" t="s">
        <v>780</v>
      </c>
      <c r="D12" s="16" t="s">
        <v>781</v>
      </c>
      <c r="E12" s="16" t="s">
        <v>781</v>
      </c>
      <c r="F12" s="16" t="s">
        <v>777</v>
      </c>
      <c r="G12" s="16">
        <v>100</v>
      </c>
      <c r="H12" s="16" t="s">
        <v>782</v>
      </c>
      <c r="I12" s="16" t="s">
        <v>779</v>
      </c>
      <c r="J12" s="16" t="s">
        <v>781</v>
      </c>
    </row>
    <row r="13" s="2" customFormat="1" ht="37" customHeight="1" spans="1:10">
      <c r="A13" s="9">
        <v>10</v>
      </c>
      <c r="B13" s="9"/>
      <c r="C13" s="15" t="s">
        <v>783</v>
      </c>
      <c r="D13" s="16" t="s">
        <v>784</v>
      </c>
      <c r="E13" s="16" t="s">
        <v>784</v>
      </c>
      <c r="F13" s="16" t="s">
        <v>777</v>
      </c>
      <c r="G13" s="16">
        <v>100</v>
      </c>
      <c r="H13" s="16" t="s">
        <v>782</v>
      </c>
      <c r="I13" s="16" t="s">
        <v>779</v>
      </c>
      <c r="J13" s="16" t="s">
        <v>784</v>
      </c>
    </row>
    <row r="14" s="2" customFormat="1" ht="30" customHeight="1" spans="1:10">
      <c r="A14" s="9">
        <v>11</v>
      </c>
      <c r="B14" s="9"/>
      <c r="C14" s="15" t="s">
        <v>785</v>
      </c>
      <c r="D14" s="16" t="s">
        <v>786</v>
      </c>
      <c r="E14" s="16" t="s">
        <v>786</v>
      </c>
      <c r="F14" s="16" t="s">
        <v>787</v>
      </c>
      <c r="G14" s="16">
        <v>2804</v>
      </c>
      <c r="H14" s="16" t="s">
        <v>788</v>
      </c>
      <c r="I14" s="16" t="s">
        <v>779</v>
      </c>
      <c r="J14" s="16" t="s">
        <v>786</v>
      </c>
    </row>
    <row r="15" s="2" customFormat="1" ht="29" customHeight="1" spans="1:10">
      <c r="A15" s="9">
        <v>12</v>
      </c>
      <c r="B15" s="9" t="s">
        <v>789</v>
      </c>
      <c r="C15" s="15" t="s">
        <v>790</v>
      </c>
      <c r="D15" s="16" t="s">
        <v>791</v>
      </c>
      <c r="E15" s="16" t="s">
        <v>791</v>
      </c>
      <c r="F15" s="16" t="s">
        <v>792</v>
      </c>
      <c r="G15" s="16"/>
      <c r="H15" s="16" t="s">
        <v>791</v>
      </c>
      <c r="I15" s="16" t="s">
        <v>779</v>
      </c>
      <c r="J15" s="16" t="s">
        <v>791</v>
      </c>
    </row>
    <row r="16" s="2" customFormat="1" ht="26" customHeight="1" spans="1:10">
      <c r="A16" s="9">
        <v>13</v>
      </c>
      <c r="B16" s="9"/>
      <c r="C16" s="15" t="s">
        <v>793</v>
      </c>
      <c r="D16" s="16" t="s">
        <v>794</v>
      </c>
      <c r="E16" s="16" t="s">
        <v>794</v>
      </c>
      <c r="F16" s="16" t="s">
        <v>792</v>
      </c>
      <c r="G16" s="16"/>
      <c r="H16" s="16" t="s">
        <v>794</v>
      </c>
      <c r="I16" s="16" t="s">
        <v>779</v>
      </c>
      <c r="J16" s="16" t="s">
        <v>794</v>
      </c>
    </row>
    <row r="17" s="2" customFormat="1" ht="30" customHeight="1" spans="1:10">
      <c r="A17" s="9">
        <v>14</v>
      </c>
      <c r="B17" s="9"/>
      <c r="C17" s="15" t="s">
        <v>795</v>
      </c>
      <c r="D17" s="16" t="s">
        <v>796</v>
      </c>
      <c r="E17" s="16" t="s">
        <v>797</v>
      </c>
      <c r="F17" s="16" t="s">
        <v>792</v>
      </c>
      <c r="G17" s="16"/>
      <c r="H17" s="16" t="s">
        <v>797</v>
      </c>
      <c r="I17" s="16" t="s">
        <v>779</v>
      </c>
      <c r="J17" s="16" t="s">
        <v>797</v>
      </c>
    </row>
    <row r="18" s="2" customFormat="1" ht="22.5" customHeight="1" spans="1:10">
      <c r="A18" s="9">
        <v>15</v>
      </c>
      <c r="B18" s="9"/>
      <c r="C18" s="17" t="s">
        <v>798</v>
      </c>
      <c r="D18" s="11"/>
      <c r="E18" s="11"/>
      <c r="F18" s="11"/>
      <c r="G18" s="11"/>
      <c r="H18" s="11"/>
      <c r="I18" s="11"/>
      <c r="J18" s="11"/>
    </row>
    <row r="19" s="2" customFormat="1" ht="22.5" customHeight="1" spans="1:10">
      <c r="A19" s="9">
        <v>16</v>
      </c>
      <c r="B19" s="9" t="s">
        <v>799</v>
      </c>
      <c r="C19" s="17" t="s">
        <v>800</v>
      </c>
      <c r="D19" s="11" t="s">
        <v>801</v>
      </c>
      <c r="E19" s="11" t="s">
        <v>801</v>
      </c>
      <c r="F19" s="11" t="s">
        <v>787</v>
      </c>
      <c r="G19" s="11">
        <v>95</v>
      </c>
      <c r="H19" s="11" t="s">
        <v>782</v>
      </c>
      <c r="I19" s="11" t="s">
        <v>779</v>
      </c>
      <c r="J19" s="11" t="s">
        <v>801</v>
      </c>
    </row>
    <row r="20" ht="19" customHeight="1"/>
    <row r="21" ht="27" customHeight="1" spans="1:11">
      <c r="A21" s="7" t="s">
        <v>751</v>
      </c>
      <c r="B21" s="8"/>
      <c r="C21" s="8"/>
      <c r="D21" s="8"/>
      <c r="E21" s="8"/>
      <c r="F21" s="8"/>
      <c r="G21" s="8"/>
      <c r="H21" s="8"/>
      <c r="I21" s="8"/>
      <c r="J21" s="8"/>
      <c r="K21" s="20"/>
    </row>
    <row r="22" ht="24" customHeight="1" spans="1:11">
      <c r="A22" s="8"/>
      <c r="B22" s="8"/>
      <c r="C22" s="8"/>
      <c r="D22" s="8"/>
      <c r="E22" s="8"/>
      <c r="F22" s="8"/>
      <c r="G22" s="8"/>
      <c r="H22" s="8"/>
      <c r="I22" s="8"/>
      <c r="J22" s="8"/>
      <c r="K22" s="20"/>
    </row>
    <row r="23" ht="23" customHeight="1" spans="1:11">
      <c r="A23" s="9">
        <v>1</v>
      </c>
      <c r="B23" s="10" t="s">
        <v>752</v>
      </c>
      <c r="C23" s="11"/>
      <c r="D23" s="11" t="s">
        <v>802</v>
      </c>
      <c r="E23" s="11"/>
      <c r="F23" s="10" t="s">
        <v>591</v>
      </c>
      <c r="G23" s="11" t="s">
        <v>803</v>
      </c>
      <c r="H23" s="11"/>
      <c r="I23" s="11"/>
      <c r="J23" s="11"/>
      <c r="K23" s="2"/>
    </row>
    <row r="24" ht="23" customHeight="1" spans="1:11">
      <c r="A24" s="9">
        <v>2</v>
      </c>
      <c r="B24" s="10" t="s">
        <v>755</v>
      </c>
      <c r="C24" s="11"/>
      <c r="D24" s="11" t="s">
        <v>804</v>
      </c>
      <c r="E24" s="11"/>
      <c r="F24" s="10" t="s">
        <v>757</v>
      </c>
      <c r="G24" s="11" t="s">
        <v>805</v>
      </c>
      <c r="H24" s="11"/>
      <c r="I24" s="11"/>
      <c r="J24" s="11"/>
      <c r="K24" s="2"/>
    </row>
    <row r="25" ht="23" customHeight="1" spans="1:11">
      <c r="A25" s="9">
        <v>3</v>
      </c>
      <c r="B25" s="10" t="s">
        <v>759</v>
      </c>
      <c r="C25" s="9"/>
      <c r="D25" s="9"/>
      <c r="E25" s="9"/>
      <c r="F25" s="10"/>
      <c r="G25" s="9"/>
      <c r="H25" s="9"/>
      <c r="I25" s="9"/>
      <c r="J25" s="9"/>
      <c r="K25" s="3"/>
    </row>
    <row r="26" ht="23" customHeight="1" spans="1:11">
      <c r="A26" s="9">
        <v>4</v>
      </c>
      <c r="B26" s="10" t="s">
        <v>760</v>
      </c>
      <c r="C26" s="10" t="s">
        <v>761</v>
      </c>
      <c r="D26" s="10"/>
      <c r="E26" s="10"/>
      <c r="F26" s="10"/>
      <c r="G26" s="10"/>
      <c r="H26" s="10"/>
      <c r="I26" s="10"/>
      <c r="J26" s="10"/>
      <c r="K26" s="5"/>
    </row>
    <row r="27" ht="23" customHeight="1" spans="1:11">
      <c r="A27" s="9">
        <v>5</v>
      </c>
      <c r="B27" s="12"/>
      <c r="C27" s="13" t="s">
        <v>762</v>
      </c>
      <c r="D27" s="11" t="s">
        <v>806</v>
      </c>
      <c r="E27" s="12"/>
      <c r="F27" s="12"/>
      <c r="G27" s="12"/>
      <c r="H27" s="12"/>
      <c r="I27" s="12"/>
      <c r="J27" s="12"/>
      <c r="K27" s="4"/>
    </row>
    <row r="28" ht="23" customHeight="1" spans="1:11">
      <c r="A28" s="14">
        <v>6</v>
      </c>
      <c r="B28" s="9" t="s">
        <v>764</v>
      </c>
      <c r="C28" s="9" t="s">
        <v>765</v>
      </c>
      <c r="D28" s="9" t="s">
        <v>766</v>
      </c>
      <c r="E28" s="9" t="s">
        <v>767</v>
      </c>
      <c r="F28" s="9" t="s">
        <v>768</v>
      </c>
      <c r="G28" s="9"/>
      <c r="H28" s="9"/>
      <c r="I28" s="9" t="s">
        <v>769</v>
      </c>
      <c r="J28" s="9" t="s">
        <v>770</v>
      </c>
      <c r="K28" s="5"/>
    </row>
    <row r="29" ht="23" customHeight="1" spans="1:11">
      <c r="A29" s="14">
        <v>7</v>
      </c>
      <c r="B29" s="9"/>
      <c r="C29" s="9"/>
      <c r="D29" s="9"/>
      <c r="E29" s="9"/>
      <c r="F29" s="9" t="s">
        <v>771</v>
      </c>
      <c r="G29" s="9" t="s">
        <v>772</v>
      </c>
      <c r="H29" s="9" t="s">
        <v>773</v>
      </c>
      <c r="I29" s="9"/>
      <c r="J29" s="9"/>
      <c r="K29" s="5"/>
    </row>
    <row r="30" ht="35" customHeight="1" spans="1:11">
      <c r="A30" s="9">
        <v>8</v>
      </c>
      <c r="B30" s="9" t="s">
        <v>774</v>
      </c>
      <c r="C30" s="15" t="s">
        <v>785</v>
      </c>
      <c r="D30" s="16" t="s">
        <v>807</v>
      </c>
      <c r="E30" s="16" t="s">
        <v>807</v>
      </c>
      <c r="F30" s="16" t="s">
        <v>777</v>
      </c>
      <c r="G30" s="16">
        <v>31</v>
      </c>
      <c r="H30" s="16" t="s">
        <v>808</v>
      </c>
      <c r="I30" s="16" t="s">
        <v>809</v>
      </c>
      <c r="J30" s="16" t="s">
        <v>810</v>
      </c>
      <c r="K30" s="2"/>
    </row>
    <row r="31" ht="23" customHeight="1" spans="1:11">
      <c r="A31" s="9">
        <v>9</v>
      </c>
      <c r="B31" s="9" t="s">
        <v>774</v>
      </c>
      <c r="C31" s="15" t="s">
        <v>783</v>
      </c>
      <c r="D31" s="16" t="s">
        <v>811</v>
      </c>
      <c r="E31" s="16" t="s">
        <v>811</v>
      </c>
      <c r="F31" s="16" t="s">
        <v>787</v>
      </c>
      <c r="G31" s="16">
        <v>80</v>
      </c>
      <c r="H31" s="16" t="s">
        <v>782</v>
      </c>
      <c r="I31" s="16" t="s">
        <v>809</v>
      </c>
      <c r="J31" s="16" t="s">
        <v>812</v>
      </c>
      <c r="K31" s="2"/>
    </row>
    <row r="32" ht="23" customHeight="1" spans="1:11">
      <c r="A32" s="9">
        <v>10</v>
      </c>
      <c r="B32" s="9" t="s">
        <v>774</v>
      </c>
      <c r="C32" s="15" t="s">
        <v>780</v>
      </c>
      <c r="D32" s="16" t="s">
        <v>813</v>
      </c>
      <c r="E32" s="16" t="s">
        <v>814</v>
      </c>
      <c r="F32" s="16" t="s">
        <v>777</v>
      </c>
      <c r="G32" s="16">
        <v>100</v>
      </c>
      <c r="H32" s="16" t="s">
        <v>782</v>
      </c>
      <c r="I32" s="16" t="s">
        <v>809</v>
      </c>
      <c r="J32" s="16" t="s">
        <v>815</v>
      </c>
      <c r="K32" s="2"/>
    </row>
    <row r="33" ht="30" customHeight="1" spans="1:11">
      <c r="A33" s="9">
        <v>11</v>
      </c>
      <c r="B33" s="9" t="s">
        <v>774</v>
      </c>
      <c r="C33" s="15" t="s">
        <v>775</v>
      </c>
      <c r="D33" s="16" t="s">
        <v>816</v>
      </c>
      <c r="E33" s="16" t="s">
        <v>816</v>
      </c>
      <c r="F33" s="16" t="s">
        <v>787</v>
      </c>
      <c r="G33" s="16">
        <v>212.16</v>
      </c>
      <c r="H33" s="16" t="s">
        <v>817</v>
      </c>
      <c r="I33" s="16" t="s">
        <v>809</v>
      </c>
      <c r="J33" s="16" t="s">
        <v>818</v>
      </c>
      <c r="K33" s="2"/>
    </row>
    <row r="34" ht="54" customHeight="1" spans="1:11">
      <c r="A34" s="9">
        <v>12</v>
      </c>
      <c r="B34" s="9" t="s">
        <v>789</v>
      </c>
      <c r="C34" s="15" t="s">
        <v>793</v>
      </c>
      <c r="D34" s="16" t="s">
        <v>819</v>
      </c>
      <c r="E34" s="16" t="s">
        <v>819</v>
      </c>
      <c r="F34" s="16" t="s">
        <v>787</v>
      </c>
      <c r="G34" s="16">
        <v>31</v>
      </c>
      <c r="H34" s="16" t="s">
        <v>808</v>
      </c>
      <c r="I34" s="16" t="s">
        <v>809</v>
      </c>
      <c r="J34" s="16" t="s">
        <v>820</v>
      </c>
      <c r="K34" s="2"/>
    </row>
    <row r="35" ht="35" customHeight="1" spans="1:11">
      <c r="A35" s="9">
        <v>13</v>
      </c>
      <c r="B35" s="9" t="s">
        <v>789</v>
      </c>
      <c r="C35" s="15" t="s">
        <v>795</v>
      </c>
      <c r="D35" s="16" t="s">
        <v>821</v>
      </c>
      <c r="E35" s="16" t="s">
        <v>822</v>
      </c>
      <c r="F35" s="16" t="s">
        <v>787</v>
      </c>
      <c r="G35" s="16">
        <v>100</v>
      </c>
      <c r="H35" s="16" t="s">
        <v>782</v>
      </c>
      <c r="I35" s="16" t="s">
        <v>809</v>
      </c>
      <c r="J35" s="16" t="s">
        <v>823</v>
      </c>
      <c r="K35" s="2"/>
    </row>
    <row r="36" ht="23" customHeight="1" spans="1:11">
      <c r="A36" s="9">
        <v>14</v>
      </c>
      <c r="B36" s="9"/>
      <c r="C36" s="15" t="s">
        <v>798</v>
      </c>
      <c r="D36" s="16"/>
      <c r="E36" s="16"/>
      <c r="F36" s="16"/>
      <c r="G36" s="16"/>
      <c r="H36" s="16"/>
      <c r="I36" s="16"/>
      <c r="J36" s="16"/>
      <c r="K36" s="2"/>
    </row>
    <row r="37" ht="23" customHeight="1" spans="1:11">
      <c r="A37" s="9">
        <v>15</v>
      </c>
      <c r="B37" s="9"/>
      <c r="C37" s="15" t="s">
        <v>798</v>
      </c>
      <c r="D37" s="16"/>
      <c r="E37" s="16"/>
      <c r="F37" s="16"/>
      <c r="G37" s="16"/>
      <c r="H37" s="16"/>
      <c r="I37" s="16"/>
      <c r="J37" s="16"/>
      <c r="K37" s="2"/>
    </row>
    <row r="38" ht="36" customHeight="1" spans="1:11">
      <c r="A38" s="18">
        <v>16</v>
      </c>
      <c r="B38" s="18" t="s">
        <v>799</v>
      </c>
      <c r="C38" s="15" t="s">
        <v>800</v>
      </c>
      <c r="D38" s="19" t="s">
        <v>824</v>
      </c>
      <c r="E38" s="19" t="s">
        <v>824</v>
      </c>
      <c r="F38" s="19" t="s">
        <v>787</v>
      </c>
      <c r="G38" s="19">
        <v>90</v>
      </c>
      <c r="H38" s="19" t="s">
        <v>782</v>
      </c>
      <c r="I38" s="19" t="s">
        <v>809</v>
      </c>
      <c r="J38" s="19" t="s">
        <v>812</v>
      </c>
      <c r="K38" s="2"/>
    </row>
    <row r="39" ht="22" customHeight="1"/>
    <row r="40" ht="23" customHeight="1" spans="1:11">
      <c r="A40" s="7" t="s">
        <v>751</v>
      </c>
      <c r="B40" s="8"/>
      <c r="C40" s="8"/>
      <c r="D40" s="8"/>
      <c r="E40" s="8"/>
      <c r="F40" s="8"/>
      <c r="G40" s="8"/>
      <c r="H40" s="8"/>
      <c r="I40" s="8"/>
      <c r="J40" s="8"/>
      <c r="K40" s="20"/>
    </row>
    <row r="41" ht="15" customHeight="1" spans="1:11">
      <c r="A41" s="8"/>
      <c r="B41" s="8"/>
      <c r="C41" s="8"/>
      <c r="D41" s="8"/>
      <c r="E41" s="8"/>
      <c r="F41" s="8"/>
      <c r="G41" s="8"/>
      <c r="H41" s="8"/>
      <c r="I41" s="8"/>
      <c r="J41" s="8"/>
      <c r="K41" s="20"/>
    </row>
    <row r="42" ht="23" customHeight="1" spans="1:11">
      <c r="A42" s="9">
        <v>1</v>
      </c>
      <c r="B42" s="10" t="s">
        <v>752</v>
      </c>
      <c r="C42" s="11"/>
      <c r="D42" s="11" t="s">
        <v>825</v>
      </c>
      <c r="E42" s="11"/>
      <c r="F42" s="10" t="s">
        <v>591</v>
      </c>
      <c r="G42" s="11" t="s">
        <v>826</v>
      </c>
      <c r="H42" s="11"/>
      <c r="I42" s="11"/>
      <c r="J42" s="11"/>
      <c r="K42" s="2"/>
    </row>
    <row r="43" ht="23" customHeight="1" spans="1:11">
      <c r="A43" s="9">
        <v>2</v>
      </c>
      <c r="B43" s="10" t="s">
        <v>755</v>
      </c>
      <c r="C43" s="11"/>
      <c r="D43" s="11" t="s">
        <v>827</v>
      </c>
      <c r="E43" s="11"/>
      <c r="F43" s="10" t="s">
        <v>757</v>
      </c>
      <c r="G43" s="11" t="s">
        <v>828</v>
      </c>
      <c r="H43" s="11"/>
      <c r="I43" s="11"/>
      <c r="J43" s="11"/>
      <c r="K43" s="2"/>
    </row>
    <row r="44" ht="23" customHeight="1" spans="1:11">
      <c r="A44" s="9">
        <v>3</v>
      </c>
      <c r="B44" s="10" t="s">
        <v>759</v>
      </c>
      <c r="C44" s="9"/>
      <c r="D44" s="9"/>
      <c r="E44" s="9"/>
      <c r="F44" s="10"/>
      <c r="G44" s="9"/>
      <c r="H44" s="9"/>
      <c r="I44" s="9"/>
      <c r="J44" s="9"/>
      <c r="K44" s="3"/>
    </row>
    <row r="45" ht="23" customHeight="1" spans="1:11">
      <c r="A45" s="9">
        <v>4</v>
      </c>
      <c r="B45" s="10" t="s">
        <v>760</v>
      </c>
      <c r="C45" s="10" t="s">
        <v>761</v>
      </c>
      <c r="D45" s="10"/>
      <c r="E45" s="10"/>
      <c r="F45" s="10"/>
      <c r="G45" s="10"/>
      <c r="H45" s="10"/>
      <c r="I45" s="10"/>
      <c r="J45" s="10"/>
      <c r="K45" s="5"/>
    </row>
    <row r="46" ht="23" customHeight="1" spans="1:11">
      <c r="A46" s="9">
        <v>5</v>
      </c>
      <c r="B46" s="12"/>
      <c r="C46" s="13" t="s">
        <v>762</v>
      </c>
      <c r="D46" s="11" t="s">
        <v>829</v>
      </c>
      <c r="E46" s="12"/>
      <c r="F46" s="12"/>
      <c r="G46" s="12"/>
      <c r="H46" s="12"/>
      <c r="I46" s="12"/>
      <c r="J46" s="12"/>
      <c r="K46" s="4"/>
    </row>
    <row r="47" ht="23" customHeight="1" spans="1:11">
      <c r="A47" s="12">
        <v>6</v>
      </c>
      <c r="B47" s="12"/>
      <c r="C47" s="13" t="s">
        <v>830</v>
      </c>
      <c r="D47" s="11" t="s">
        <v>831</v>
      </c>
      <c r="E47" s="12"/>
      <c r="F47" s="12"/>
      <c r="G47" s="12"/>
      <c r="H47" s="12"/>
      <c r="I47" s="12"/>
      <c r="J47" s="12"/>
      <c r="K47" s="4"/>
    </row>
    <row r="48" ht="23" customHeight="1" spans="1:11">
      <c r="A48" s="12">
        <v>7</v>
      </c>
      <c r="B48" s="12"/>
      <c r="C48" s="13" t="s">
        <v>832</v>
      </c>
      <c r="D48" s="11" t="s">
        <v>833</v>
      </c>
      <c r="E48" s="12"/>
      <c r="F48" s="12"/>
      <c r="G48" s="12"/>
      <c r="H48" s="12"/>
      <c r="I48" s="12"/>
      <c r="J48" s="12"/>
      <c r="K48" s="4"/>
    </row>
    <row r="49" ht="23" customHeight="1" spans="1:11">
      <c r="A49" s="14">
        <v>8</v>
      </c>
      <c r="B49" s="9" t="s">
        <v>764</v>
      </c>
      <c r="C49" s="9" t="s">
        <v>765</v>
      </c>
      <c r="D49" s="9" t="s">
        <v>766</v>
      </c>
      <c r="E49" s="9" t="s">
        <v>767</v>
      </c>
      <c r="F49" s="9" t="s">
        <v>768</v>
      </c>
      <c r="G49" s="9"/>
      <c r="H49" s="9"/>
      <c r="I49" s="9" t="s">
        <v>769</v>
      </c>
      <c r="J49" s="9" t="s">
        <v>770</v>
      </c>
      <c r="K49" s="5"/>
    </row>
    <row r="50" ht="23" customHeight="1" spans="1:11">
      <c r="A50" s="14">
        <v>9</v>
      </c>
      <c r="B50" s="9"/>
      <c r="C50" s="9"/>
      <c r="D50" s="9"/>
      <c r="E50" s="9"/>
      <c r="F50" s="9" t="s">
        <v>771</v>
      </c>
      <c r="G50" s="9" t="s">
        <v>772</v>
      </c>
      <c r="H50" s="9" t="s">
        <v>773</v>
      </c>
      <c r="I50" s="9"/>
      <c r="J50" s="9"/>
      <c r="K50" s="5"/>
    </row>
    <row r="51" ht="23" customHeight="1" spans="1:11">
      <c r="A51" s="9">
        <v>10</v>
      </c>
      <c r="B51" s="9" t="s">
        <v>774</v>
      </c>
      <c r="C51" s="17" t="s">
        <v>785</v>
      </c>
      <c r="D51" s="16" t="s">
        <v>834</v>
      </c>
      <c r="E51" s="16" t="s">
        <v>834</v>
      </c>
      <c r="F51" s="11" t="s">
        <v>787</v>
      </c>
      <c r="G51" s="11">
        <v>21173</v>
      </c>
      <c r="H51" s="11" t="s">
        <v>788</v>
      </c>
      <c r="I51" s="11" t="s">
        <v>835</v>
      </c>
      <c r="J51" s="11" t="s">
        <v>836</v>
      </c>
      <c r="K51" s="2"/>
    </row>
    <row r="52" ht="30" customHeight="1" spans="1:11">
      <c r="A52" s="9">
        <v>11</v>
      </c>
      <c r="B52" s="9" t="s">
        <v>774</v>
      </c>
      <c r="C52" s="17" t="s">
        <v>785</v>
      </c>
      <c r="D52" s="16" t="s">
        <v>837</v>
      </c>
      <c r="E52" s="16" t="s">
        <v>837</v>
      </c>
      <c r="F52" s="11" t="s">
        <v>777</v>
      </c>
      <c r="G52" s="11">
        <v>88</v>
      </c>
      <c r="H52" s="11" t="s">
        <v>838</v>
      </c>
      <c r="I52" s="11" t="s">
        <v>839</v>
      </c>
      <c r="J52" s="11" t="s">
        <v>836</v>
      </c>
      <c r="K52" s="2"/>
    </row>
    <row r="53" ht="45" customHeight="1" spans="1:11">
      <c r="A53" s="9">
        <v>12</v>
      </c>
      <c r="B53" s="9" t="s">
        <v>774</v>
      </c>
      <c r="C53" s="17" t="s">
        <v>785</v>
      </c>
      <c r="D53" s="16" t="s">
        <v>840</v>
      </c>
      <c r="E53" s="16" t="s">
        <v>840</v>
      </c>
      <c r="F53" s="11" t="s">
        <v>777</v>
      </c>
      <c r="G53" s="11">
        <v>200</v>
      </c>
      <c r="H53" s="11" t="s">
        <v>838</v>
      </c>
      <c r="I53" s="11" t="s">
        <v>839</v>
      </c>
      <c r="J53" s="11" t="s">
        <v>836</v>
      </c>
      <c r="K53" s="2"/>
    </row>
    <row r="54" ht="30" customHeight="1" spans="1:11">
      <c r="A54" s="9">
        <v>13</v>
      </c>
      <c r="B54" s="9" t="s">
        <v>774</v>
      </c>
      <c r="C54" s="17" t="s">
        <v>785</v>
      </c>
      <c r="D54" s="16" t="s">
        <v>841</v>
      </c>
      <c r="E54" s="16" t="s">
        <v>841</v>
      </c>
      <c r="F54" s="11" t="s">
        <v>777</v>
      </c>
      <c r="G54" s="11">
        <v>12094</v>
      </c>
      <c r="H54" s="11" t="s">
        <v>788</v>
      </c>
      <c r="I54" s="11" t="s">
        <v>835</v>
      </c>
      <c r="J54" s="11" t="s">
        <v>836</v>
      </c>
      <c r="K54" s="2"/>
    </row>
    <row r="55" ht="39" customHeight="1" spans="1:11">
      <c r="A55" s="9">
        <v>14</v>
      </c>
      <c r="B55" s="9" t="s">
        <v>774</v>
      </c>
      <c r="C55" s="17" t="s">
        <v>783</v>
      </c>
      <c r="D55" s="16" t="s">
        <v>842</v>
      </c>
      <c r="E55" s="16" t="s">
        <v>842</v>
      </c>
      <c r="F55" s="11" t="s">
        <v>787</v>
      </c>
      <c r="G55" s="11">
        <v>95</v>
      </c>
      <c r="H55" s="11" t="s">
        <v>782</v>
      </c>
      <c r="I55" s="11" t="s">
        <v>843</v>
      </c>
      <c r="J55" s="11" t="s">
        <v>836</v>
      </c>
      <c r="K55" s="2"/>
    </row>
    <row r="56" ht="30" customHeight="1" spans="1:11">
      <c r="A56" s="9">
        <v>15</v>
      </c>
      <c r="B56" s="9" t="s">
        <v>774</v>
      </c>
      <c r="C56" s="17" t="s">
        <v>775</v>
      </c>
      <c r="D56" s="16" t="s">
        <v>844</v>
      </c>
      <c r="E56" s="16" t="s">
        <v>844</v>
      </c>
      <c r="F56" s="11" t="s">
        <v>777</v>
      </c>
      <c r="G56" s="11">
        <v>1882</v>
      </c>
      <c r="H56" s="11" t="s">
        <v>788</v>
      </c>
      <c r="I56" s="11" t="s">
        <v>835</v>
      </c>
      <c r="J56" s="11" t="s">
        <v>836</v>
      </c>
      <c r="K56" s="2"/>
    </row>
    <row r="57" ht="36" customHeight="1" spans="1:11">
      <c r="A57" s="9">
        <v>16</v>
      </c>
      <c r="B57" s="9" t="s">
        <v>774</v>
      </c>
      <c r="C57" s="17" t="s">
        <v>775</v>
      </c>
      <c r="D57" s="16" t="s">
        <v>845</v>
      </c>
      <c r="E57" s="16" t="s">
        <v>845</v>
      </c>
      <c r="F57" s="11" t="s">
        <v>777</v>
      </c>
      <c r="G57" s="11">
        <v>7188</v>
      </c>
      <c r="H57" s="11" t="s">
        <v>788</v>
      </c>
      <c r="I57" s="11" t="s">
        <v>835</v>
      </c>
      <c r="J57" s="11" t="s">
        <v>836</v>
      </c>
      <c r="K57" s="2"/>
    </row>
    <row r="58" ht="37" customHeight="1" spans="1:11">
      <c r="A58" s="9">
        <v>17</v>
      </c>
      <c r="B58" s="9" t="s">
        <v>774</v>
      </c>
      <c r="C58" s="17" t="s">
        <v>775</v>
      </c>
      <c r="D58" s="16" t="s">
        <v>846</v>
      </c>
      <c r="E58" s="16" t="s">
        <v>846</v>
      </c>
      <c r="F58" s="11" t="s">
        <v>777</v>
      </c>
      <c r="G58" s="11">
        <v>102</v>
      </c>
      <c r="H58" s="11" t="s">
        <v>788</v>
      </c>
      <c r="I58" s="11" t="s">
        <v>835</v>
      </c>
      <c r="J58" s="11" t="s">
        <v>836</v>
      </c>
      <c r="K58" s="2"/>
    </row>
    <row r="59" ht="32" customHeight="1" spans="1:11">
      <c r="A59" s="9">
        <v>18</v>
      </c>
      <c r="B59" s="9" t="s">
        <v>774</v>
      </c>
      <c r="C59" s="17" t="s">
        <v>775</v>
      </c>
      <c r="D59" s="16" t="s">
        <v>847</v>
      </c>
      <c r="E59" s="16" t="s">
        <v>847</v>
      </c>
      <c r="F59" s="11" t="s">
        <v>777</v>
      </c>
      <c r="G59" s="11">
        <v>721</v>
      </c>
      <c r="H59" s="11" t="s">
        <v>788</v>
      </c>
      <c r="I59" s="11" t="s">
        <v>835</v>
      </c>
      <c r="J59" s="11" t="s">
        <v>836</v>
      </c>
      <c r="K59" s="2"/>
    </row>
    <row r="60" ht="28" customHeight="1" spans="1:11">
      <c r="A60" s="9">
        <v>19</v>
      </c>
      <c r="B60" s="9" t="s">
        <v>774</v>
      </c>
      <c r="C60" s="17" t="s">
        <v>775</v>
      </c>
      <c r="D60" s="16" t="s">
        <v>848</v>
      </c>
      <c r="E60" s="16" t="s">
        <v>848</v>
      </c>
      <c r="F60" s="11" t="s">
        <v>777</v>
      </c>
      <c r="G60" s="11">
        <v>807</v>
      </c>
      <c r="H60" s="11" t="s">
        <v>788</v>
      </c>
      <c r="I60" s="11" t="s">
        <v>835</v>
      </c>
      <c r="J60" s="11" t="s">
        <v>836</v>
      </c>
      <c r="K60" s="2"/>
    </row>
    <row r="61" ht="32" customHeight="1" spans="1:11">
      <c r="A61" s="9">
        <v>20</v>
      </c>
      <c r="B61" s="9" t="s">
        <v>774</v>
      </c>
      <c r="C61" s="17" t="s">
        <v>775</v>
      </c>
      <c r="D61" s="16" t="s">
        <v>849</v>
      </c>
      <c r="E61" s="16" t="s">
        <v>849</v>
      </c>
      <c r="F61" s="11" t="s">
        <v>777</v>
      </c>
      <c r="G61" s="11">
        <v>294</v>
      </c>
      <c r="H61" s="11" t="s">
        <v>788</v>
      </c>
      <c r="I61" s="11" t="s">
        <v>835</v>
      </c>
      <c r="J61" s="11" t="s">
        <v>836</v>
      </c>
      <c r="K61" s="2"/>
    </row>
    <row r="62" ht="31" customHeight="1" spans="1:11">
      <c r="A62" s="9">
        <v>21</v>
      </c>
      <c r="B62" s="9" t="s">
        <v>774</v>
      </c>
      <c r="C62" s="17" t="s">
        <v>775</v>
      </c>
      <c r="D62" s="16" t="s">
        <v>850</v>
      </c>
      <c r="E62" s="16" t="s">
        <v>850</v>
      </c>
      <c r="F62" s="11" t="s">
        <v>777</v>
      </c>
      <c r="G62" s="11">
        <v>569</v>
      </c>
      <c r="H62" s="11" t="s">
        <v>788</v>
      </c>
      <c r="I62" s="11" t="s">
        <v>835</v>
      </c>
      <c r="J62" s="11" t="s">
        <v>836</v>
      </c>
      <c r="K62" s="2"/>
    </row>
    <row r="63" ht="31" customHeight="1" spans="1:11">
      <c r="A63" s="9">
        <v>22</v>
      </c>
      <c r="B63" s="9" t="s">
        <v>774</v>
      </c>
      <c r="C63" s="17" t="s">
        <v>775</v>
      </c>
      <c r="D63" s="16" t="s">
        <v>851</v>
      </c>
      <c r="E63" s="16" t="s">
        <v>851</v>
      </c>
      <c r="F63" s="11" t="s">
        <v>777</v>
      </c>
      <c r="G63" s="11">
        <v>531</v>
      </c>
      <c r="H63" s="11" t="s">
        <v>788</v>
      </c>
      <c r="I63" s="11" t="s">
        <v>835</v>
      </c>
      <c r="J63" s="11" t="s">
        <v>836</v>
      </c>
      <c r="K63" s="2"/>
    </row>
    <row r="64" ht="31" customHeight="1" spans="1:11">
      <c r="A64" s="9">
        <v>23</v>
      </c>
      <c r="B64" s="9" t="s">
        <v>774</v>
      </c>
      <c r="C64" s="17" t="s">
        <v>783</v>
      </c>
      <c r="D64" s="16" t="s">
        <v>852</v>
      </c>
      <c r="E64" s="16" t="s">
        <v>852</v>
      </c>
      <c r="F64" s="11" t="s">
        <v>792</v>
      </c>
      <c r="G64" s="11"/>
      <c r="H64" s="11" t="s">
        <v>853</v>
      </c>
      <c r="I64" s="11" t="s">
        <v>843</v>
      </c>
      <c r="J64" s="11" t="s">
        <v>836</v>
      </c>
      <c r="K64" s="2"/>
    </row>
    <row r="65" ht="31" customHeight="1" spans="1:11">
      <c r="A65" s="9">
        <v>24</v>
      </c>
      <c r="B65" s="9" t="s">
        <v>774</v>
      </c>
      <c r="C65" s="17" t="s">
        <v>780</v>
      </c>
      <c r="D65" s="16" t="s">
        <v>854</v>
      </c>
      <c r="E65" s="16" t="s">
        <v>854</v>
      </c>
      <c r="F65" s="11" t="s">
        <v>777</v>
      </c>
      <c r="G65" s="11">
        <v>100</v>
      </c>
      <c r="H65" s="11" t="s">
        <v>782</v>
      </c>
      <c r="I65" s="11" t="s">
        <v>843</v>
      </c>
      <c r="J65" s="11" t="s">
        <v>836</v>
      </c>
      <c r="K65" s="2"/>
    </row>
    <row r="66" ht="23" customHeight="1" spans="1:11">
      <c r="A66" s="9">
        <v>25</v>
      </c>
      <c r="B66" s="9" t="s">
        <v>774</v>
      </c>
      <c r="C66" s="17" t="s">
        <v>780</v>
      </c>
      <c r="D66" s="16" t="s">
        <v>855</v>
      </c>
      <c r="E66" s="16" t="s">
        <v>855</v>
      </c>
      <c r="F66" s="11" t="s">
        <v>787</v>
      </c>
      <c r="G66" s="11">
        <v>95</v>
      </c>
      <c r="H66" s="11" t="s">
        <v>782</v>
      </c>
      <c r="I66" s="11" t="s">
        <v>856</v>
      </c>
      <c r="J66" s="11" t="s">
        <v>836</v>
      </c>
      <c r="K66" s="2"/>
    </row>
    <row r="67" ht="31" customHeight="1" spans="1:11">
      <c r="A67" s="9">
        <v>26</v>
      </c>
      <c r="B67" s="9" t="s">
        <v>789</v>
      </c>
      <c r="C67" s="17" t="s">
        <v>793</v>
      </c>
      <c r="D67" s="16" t="s">
        <v>857</v>
      </c>
      <c r="E67" s="16" t="s">
        <v>857</v>
      </c>
      <c r="F67" s="11" t="s">
        <v>787</v>
      </c>
      <c r="G67" s="11">
        <v>95</v>
      </c>
      <c r="H67" s="11" t="s">
        <v>782</v>
      </c>
      <c r="I67" s="11" t="s">
        <v>856</v>
      </c>
      <c r="J67" s="11" t="s">
        <v>836</v>
      </c>
      <c r="K67" s="2"/>
    </row>
    <row r="68" ht="33" customHeight="1" spans="1:11">
      <c r="A68" s="9">
        <v>27</v>
      </c>
      <c r="B68" s="9"/>
      <c r="C68" s="15" t="s">
        <v>795</v>
      </c>
      <c r="D68" s="16" t="s">
        <v>796</v>
      </c>
      <c r="E68" s="16" t="s">
        <v>797</v>
      </c>
      <c r="F68" s="16" t="s">
        <v>792</v>
      </c>
      <c r="G68" s="16"/>
      <c r="H68" s="16" t="s">
        <v>797</v>
      </c>
      <c r="I68" s="16" t="s">
        <v>779</v>
      </c>
      <c r="J68" s="16" t="s">
        <v>797</v>
      </c>
      <c r="K68" s="2"/>
    </row>
    <row r="69" ht="23" customHeight="1" spans="1:11">
      <c r="A69" s="9">
        <v>28</v>
      </c>
      <c r="B69" s="9"/>
      <c r="C69" s="17" t="s">
        <v>798</v>
      </c>
      <c r="D69" s="11"/>
      <c r="E69" s="11"/>
      <c r="F69" s="11"/>
      <c r="G69" s="11"/>
      <c r="H69" s="11"/>
      <c r="I69" s="11"/>
      <c r="J69" s="11"/>
      <c r="K69" s="2"/>
    </row>
    <row r="70" ht="23" customHeight="1" spans="1:11">
      <c r="A70" s="9">
        <v>29</v>
      </c>
      <c r="B70" s="9"/>
      <c r="C70" s="17" t="s">
        <v>798</v>
      </c>
      <c r="D70" s="11"/>
      <c r="E70" s="11"/>
      <c r="F70" s="11"/>
      <c r="G70" s="11"/>
      <c r="H70" s="11"/>
      <c r="I70" s="11"/>
      <c r="J70" s="11"/>
      <c r="K70" s="2"/>
    </row>
    <row r="71" ht="23" customHeight="1" spans="1:11">
      <c r="A71" s="9">
        <v>30</v>
      </c>
      <c r="B71" s="18" t="s">
        <v>799</v>
      </c>
      <c r="C71" s="17" t="s">
        <v>800</v>
      </c>
      <c r="D71" s="21" t="s">
        <v>858</v>
      </c>
      <c r="E71" s="21" t="s">
        <v>858</v>
      </c>
      <c r="F71" s="21" t="s">
        <v>787</v>
      </c>
      <c r="G71" s="21">
        <v>95</v>
      </c>
      <c r="H71" s="21" t="s">
        <v>782</v>
      </c>
      <c r="I71" s="21" t="s">
        <v>859</v>
      </c>
      <c r="J71" s="21" t="s">
        <v>860</v>
      </c>
      <c r="K71" s="2"/>
    </row>
    <row r="72" ht="25" customHeight="1"/>
    <row r="73" spans="1:11">
      <c r="A73" s="7" t="s">
        <v>751</v>
      </c>
      <c r="B73" s="8"/>
      <c r="C73" s="8"/>
      <c r="D73" s="8"/>
      <c r="E73" s="8"/>
      <c r="F73" s="8"/>
      <c r="G73" s="8"/>
      <c r="H73" s="8"/>
      <c r="I73" s="8"/>
      <c r="J73" s="8"/>
      <c r="K73" s="20"/>
    </row>
    <row r="74" ht="24" customHeight="1" spans="1:11">
      <c r="A74" s="8"/>
      <c r="B74" s="8"/>
      <c r="C74" s="8"/>
      <c r="D74" s="8"/>
      <c r="E74" s="8"/>
      <c r="F74" s="8"/>
      <c r="G74" s="8"/>
      <c r="H74" s="8"/>
      <c r="I74" s="8"/>
      <c r="J74" s="8"/>
      <c r="K74" s="20"/>
    </row>
    <row r="75" ht="23" customHeight="1" spans="1:11">
      <c r="A75" s="9">
        <v>1</v>
      </c>
      <c r="B75" s="10" t="s">
        <v>752</v>
      </c>
      <c r="C75" s="11"/>
      <c r="D75" s="11" t="s">
        <v>861</v>
      </c>
      <c r="E75" s="11"/>
      <c r="F75" s="10" t="s">
        <v>591</v>
      </c>
      <c r="G75" s="11" t="s">
        <v>862</v>
      </c>
      <c r="H75" s="11"/>
      <c r="I75" s="11"/>
      <c r="J75" s="11"/>
      <c r="K75" s="2"/>
    </row>
    <row r="76" ht="23" customHeight="1" spans="1:11">
      <c r="A76" s="9">
        <v>2</v>
      </c>
      <c r="B76" s="10" t="s">
        <v>755</v>
      </c>
      <c r="C76" s="11"/>
      <c r="D76" s="11" t="s">
        <v>863</v>
      </c>
      <c r="E76" s="11"/>
      <c r="F76" s="10" t="s">
        <v>757</v>
      </c>
      <c r="G76" s="11" t="s">
        <v>864</v>
      </c>
      <c r="H76" s="11"/>
      <c r="I76" s="11"/>
      <c r="J76" s="11"/>
      <c r="K76" s="2"/>
    </row>
    <row r="77" ht="23" customHeight="1" spans="1:11">
      <c r="A77" s="9">
        <v>3</v>
      </c>
      <c r="B77" s="10" t="s">
        <v>759</v>
      </c>
      <c r="C77" s="9"/>
      <c r="D77" s="9"/>
      <c r="E77" s="9"/>
      <c r="F77" s="10"/>
      <c r="G77" s="9"/>
      <c r="H77" s="9"/>
      <c r="I77" s="9"/>
      <c r="J77" s="9"/>
      <c r="K77" s="3"/>
    </row>
    <row r="78" ht="23" customHeight="1" spans="1:11">
      <c r="A78" s="9">
        <v>4</v>
      </c>
      <c r="B78" s="10" t="s">
        <v>760</v>
      </c>
      <c r="C78" s="10" t="s">
        <v>761</v>
      </c>
      <c r="D78" s="10"/>
      <c r="E78" s="10"/>
      <c r="F78" s="10"/>
      <c r="G78" s="10"/>
      <c r="H78" s="10"/>
      <c r="I78" s="10"/>
      <c r="J78" s="10"/>
      <c r="K78" s="5"/>
    </row>
    <row r="79" ht="23" customHeight="1" spans="1:11">
      <c r="A79" s="9">
        <v>5</v>
      </c>
      <c r="B79" s="12"/>
      <c r="C79" s="13" t="s">
        <v>762</v>
      </c>
      <c r="D79" s="11" t="s">
        <v>865</v>
      </c>
      <c r="E79" s="12"/>
      <c r="F79" s="12"/>
      <c r="G79" s="12"/>
      <c r="H79" s="12"/>
      <c r="I79" s="12"/>
      <c r="J79" s="12"/>
      <c r="K79" s="4"/>
    </row>
    <row r="80" ht="23" customHeight="1" spans="1:11">
      <c r="A80" s="14">
        <v>6</v>
      </c>
      <c r="B80" s="9" t="s">
        <v>764</v>
      </c>
      <c r="C80" s="9" t="s">
        <v>765</v>
      </c>
      <c r="D80" s="9" t="s">
        <v>766</v>
      </c>
      <c r="E80" s="9" t="s">
        <v>767</v>
      </c>
      <c r="F80" s="9" t="s">
        <v>768</v>
      </c>
      <c r="G80" s="9"/>
      <c r="H80" s="9"/>
      <c r="I80" s="9" t="s">
        <v>769</v>
      </c>
      <c r="J80" s="9" t="s">
        <v>770</v>
      </c>
      <c r="K80" s="5"/>
    </row>
    <row r="81" ht="23" customHeight="1" spans="1:11">
      <c r="A81" s="14">
        <v>7</v>
      </c>
      <c r="B81" s="9"/>
      <c r="C81" s="9"/>
      <c r="D81" s="9"/>
      <c r="E81" s="9"/>
      <c r="F81" s="9" t="s">
        <v>771</v>
      </c>
      <c r="G81" s="9" t="s">
        <v>772</v>
      </c>
      <c r="H81" s="9" t="s">
        <v>773</v>
      </c>
      <c r="I81" s="9"/>
      <c r="J81" s="9"/>
      <c r="K81" s="5"/>
    </row>
    <row r="82" ht="23" customHeight="1" spans="1:11">
      <c r="A82" s="9">
        <v>8</v>
      </c>
      <c r="B82" s="9" t="s">
        <v>774</v>
      </c>
      <c r="C82" s="17" t="s">
        <v>775</v>
      </c>
      <c r="D82" s="11" t="s">
        <v>866</v>
      </c>
      <c r="E82" s="11" t="s">
        <v>867</v>
      </c>
      <c r="F82" s="11" t="s">
        <v>777</v>
      </c>
      <c r="G82" s="11">
        <v>195.2</v>
      </c>
      <c r="H82" s="11" t="s">
        <v>868</v>
      </c>
      <c r="I82" s="11" t="s">
        <v>869</v>
      </c>
      <c r="J82" s="11" t="s">
        <v>869</v>
      </c>
      <c r="K82" s="2"/>
    </row>
    <row r="83" ht="23" customHeight="1" spans="1:11">
      <c r="A83" s="9">
        <v>9</v>
      </c>
      <c r="B83" s="9" t="s">
        <v>774</v>
      </c>
      <c r="C83" s="17" t="s">
        <v>785</v>
      </c>
      <c r="D83" s="11" t="s">
        <v>870</v>
      </c>
      <c r="E83" s="11" t="s">
        <v>871</v>
      </c>
      <c r="F83" s="11" t="s">
        <v>872</v>
      </c>
      <c r="G83" s="11">
        <v>90</v>
      </c>
      <c r="H83" s="11" t="s">
        <v>782</v>
      </c>
      <c r="I83" s="11" t="s">
        <v>809</v>
      </c>
      <c r="J83" s="11" t="s">
        <v>809</v>
      </c>
      <c r="K83" s="2"/>
    </row>
    <row r="84" ht="23" customHeight="1" spans="1:11">
      <c r="A84" s="9">
        <v>10</v>
      </c>
      <c r="B84" s="9" t="s">
        <v>774</v>
      </c>
      <c r="C84" s="17" t="s">
        <v>783</v>
      </c>
      <c r="D84" s="11" t="s">
        <v>873</v>
      </c>
      <c r="E84" s="11" t="s">
        <v>873</v>
      </c>
      <c r="F84" s="11" t="s">
        <v>872</v>
      </c>
      <c r="G84" s="11">
        <v>70</v>
      </c>
      <c r="H84" s="11" t="s">
        <v>782</v>
      </c>
      <c r="I84" s="11" t="s">
        <v>809</v>
      </c>
      <c r="J84" s="11" t="s">
        <v>809</v>
      </c>
      <c r="K84" s="2"/>
    </row>
    <row r="85" ht="23" customHeight="1" spans="1:11">
      <c r="A85" s="9">
        <v>11</v>
      </c>
      <c r="B85" s="9" t="s">
        <v>774</v>
      </c>
      <c r="C85" s="17" t="s">
        <v>780</v>
      </c>
      <c r="D85" s="11" t="s">
        <v>874</v>
      </c>
      <c r="E85" s="11" t="s">
        <v>875</v>
      </c>
      <c r="F85" s="11" t="s">
        <v>876</v>
      </c>
      <c r="G85" s="11">
        <v>100</v>
      </c>
      <c r="H85" s="11" t="s">
        <v>782</v>
      </c>
      <c r="I85" s="11" t="s">
        <v>809</v>
      </c>
      <c r="J85" s="11" t="s">
        <v>809</v>
      </c>
      <c r="K85" s="2"/>
    </row>
    <row r="86" ht="23" customHeight="1" spans="1:11">
      <c r="A86" s="9">
        <v>12</v>
      </c>
      <c r="B86" s="9" t="s">
        <v>789</v>
      </c>
      <c r="C86" s="17" t="s">
        <v>793</v>
      </c>
      <c r="D86" s="11" t="s">
        <v>877</v>
      </c>
      <c r="E86" s="11" t="s">
        <v>878</v>
      </c>
      <c r="F86" s="11" t="s">
        <v>792</v>
      </c>
      <c r="G86" s="11"/>
      <c r="H86" s="11" t="s">
        <v>878</v>
      </c>
      <c r="I86" s="11" t="s">
        <v>809</v>
      </c>
      <c r="J86" s="11" t="s">
        <v>809</v>
      </c>
      <c r="K86" s="2"/>
    </row>
    <row r="87" ht="23" customHeight="1" spans="1:11">
      <c r="A87" s="9">
        <v>13</v>
      </c>
      <c r="B87" s="9" t="s">
        <v>789</v>
      </c>
      <c r="C87" s="17" t="s">
        <v>795</v>
      </c>
      <c r="D87" s="11" t="s">
        <v>879</v>
      </c>
      <c r="E87" s="11" t="s">
        <v>880</v>
      </c>
      <c r="F87" s="11" t="s">
        <v>792</v>
      </c>
      <c r="G87" s="11"/>
      <c r="H87" s="11" t="s">
        <v>880</v>
      </c>
      <c r="I87" s="11" t="s">
        <v>809</v>
      </c>
      <c r="J87" s="11" t="s">
        <v>809</v>
      </c>
      <c r="K87" s="2"/>
    </row>
    <row r="88" ht="23" customHeight="1" spans="1:11">
      <c r="A88" s="9">
        <v>14</v>
      </c>
      <c r="B88" s="9"/>
      <c r="C88" s="17" t="s">
        <v>798</v>
      </c>
      <c r="D88" s="11"/>
      <c r="E88" s="11"/>
      <c r="F88" s="11"/>
      <c r="G88" s="11"/>
      <c r="H88" s="11"/>
      <c r="I88" s="11"/>
      <c r="J88" s="11"/>
      <c r="K88" s="2"/>
    </row>
    <row r="89" ht="23" customHeight="1" spans="1:11">
      <c r="A89" s="9">
        <v>15</v>
      </c>
      <c r="B89" s="9"/>
      <c r="C89" s="17" t="s">
        <v>798</v>
      </c>
      <c r="D89" s="11"/>
      <c r="E89" s="11"/>
      <c r="F89" s="11"/>
      <c r="G89" s="11"/>
      <c r="H89" s="11"/>
      <c r="I89" s="11"/>
      <c r="J89" s="11"/>
      <c r="K89" s="2"/>
    </row>
    <row r="90" ht="23" customHeight="1" spans="1:11">
      <c r="A90" s="18">
        <v>16</v>
      </c>
      <c r="B90" s="18" t="s">
        <v>799</v>
      </c>
      <c r="C90" s="17" t="s">
        <v>800</v>
      </c>
      <c r="D90" s="21" t="s">
        <v>881</v>
      </c>
      <c r="E90" s="21" t="s">
        <v>881</v>
      </c>
      <c r="F90" s="21" t="s">
        <v>872</v>
      </c>
      <c r="G90" s="21">
        <v>98</v>
      </c>
      <c r="H90" s="21" t="s">
        <v>782</v>
      </c>
      <c r="I90" s="21" t="s">
        <v>809</v>
      </c>
      <c r="J90" s="21" t="s">
        <v>809</v>
      </c>
      <c r="K90" s="2"/>
    </row>
  </sheetData>
  <mergeCells count="84">
    <mergeCell ref="A1:J1"/>
    <mergeCell ref="B4:C4"/>
    <mergeCell ref="D4:E4"/>
    <mergeCell ref="G4:J4"/>
    <mergeCell ref="B5:C5"/>
    <mergeCell ref="D5:E5"/>
    <mergeCell ref="G5:J5"/>
    <mergeCell ref="B6:E6"/>
    <mergeCell ref="F6:J6"/>
    <mergeCell ref="C7:J7"/>
    <mergeCell ref="D8:J8"/>
    <mergeCell ref="F9:H9"/>
    <mergeCell ref="B23:C23"/>
    <mergeCell ref="D23:E23"/>
    <mergeCell ref="G23:J23"/>
    <mergeCell ref="B24:C24"/>
    <mergeCell ref="D24:E24"/>
    <mergeCell ref="G24:J24"/>
    <mergeCell ref="B25:E25"/>
    <mergeCell ref="F25:J25"/>
    <mergeCell ref="D27:J27"/>
    <mergeCell ref="F28:H28"/>
    <mergeCell ref="B42:C42"/>
    <mergeCell ref="D42:E42"/>
    <mergeCell ref="G42:J42"/>
    <mergeCell ref="B43:C43"/>
    <mergeCell ref="D43:E43"/>
    <mergeCell ref="G43:J43"/>
    <mergeCell ref="B44:E44"/>
    <mergeCell ref="F44:J44"/>
    <mergeCell ref="D46:J46"/>
    <mergeCell ref="D47:J47"/>
    <mergeCell ref="D48:J48"/>
    <mergeCell ref="F49:H49"/>
    <mergeCell ref="B75:C75"/>
    <mergeCell ref="D75:E75"/>
    <mergeCell ref="G75:J75"/>
    <mergeCell ref="B76:C76"/>
    <mergeCell ref="D76:E76"/>
    <mergeCell ref="G76:J76"/>
    <mergeCell ref="B77:E77"/>
    <mergeCell ref="F77:J77"/>
    <mergeCell ref="D79:J79"/>
    <mergeCell ref="F80:H80"/>
    <mergeCell ref="B7:B8"/>
    <mergeCell ref="B9:B10"/>
    <mergeCell ref="B11:B14"/>
    <mergeCell ref="B15:B18"/>
    <mergeCell ref="B26:B27"/>
    <mergeCell ref="B28:B29"/>
    <mergeCell ref="B30:B33"/>
    <mergeCell ref="B34:B37"/>
    <mergeCell ref="B45:B48"/>
    <mergeCell ref="B49:B50"/>
    <mergeCell ref="B51:B66"/>
    <mergeCell ref="B67:B70"/>
    <mergeCell ref="B78:B79"/>
    <mergeCell ref="B80:B81"/>
    <mergeCell ref="B82:B85"/>
    <mergeCell ref="B86:B89"/>
    <mergeCell ref="C9:C10"/>
    <mergeCell ref="C28:C29"/>
    <mergeCell ref="C49:C50"/>
    <mergeCell ref="C80:C81"/>
    <mergeCell ref="D9:D10"/>
    <mergeCell ref="D28:D29"/>
    <mergeCell ref="D49:D50"/>
    <mergeCell ref="D80:D81"/>
    <mergeCell ref="E9:E10"/>
    <mergeCell ref="E28:E29"/>
    <mergeCell ref="E49:E50"/>
    <mergeCell ref="E80:E81"/>
    <mergeCell ref="I9:I10"/>
    <mergeCell ref="I28:I29"/>
    <mergeCell ref="I49:I50"/>
    <mergeCell ref="I80:I81"/>
    <mergeCell ref="J9:J10"/>
    <mergeCell ref="J28:J29"/>
    <mergeCell ref="J49:J50"/>
    <mergeCell ref="J80:J81"/>
    <mergeCell ref="A2:J3"/>
    <mergeCell ref="A21:J22"/>
    <mergeCell ref="A40:J41"/>
    <mergeCell ref="A73:J7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9"/>
  <sheetViews>
    <sheetView topLeftCell="A34" workbookViewId="0">
      <selection activeCell="AB16" sqref="AB16"/>
    </sheetView>
  </sheetViews>
  <sheetFormatPr defaultColWidth="7" defaultRowHeight="15"/>
  <cols>
    <col min="1" max="1" width="15.375" style="210" customWidth="1"/>
    <col min="2" max="2" width="44.625" style="172" customWidth="1"/>
    <col min="3" max="3" width="22" style="327" customWidth="1"/>
    <col min="4" max="4" width="10.375" style="172" hidden="1" customWidth="1"/>
    <col min="5" max="5" width="9.625" style="173" hidden="1" customWidth="1"/>
    <col min="6" max="6" width="8.125" style="173" hidden="1" customWidth="1"/>
    <col min="7" max="7" width="9.625" style="174" hidden="1" customWidth="1"/>
    <col min="8" max="8" width="17.5" style="174" hidden="1" customWidth="1"/>
    <col min="9" max="9" width="12.5" style="175" hidden="1" customWidth="1"/>
    <col min="10" max="10" width="7" style="176" hidden="1" customWidth="1"/>
    <col min="11" max="12" width="7" style="173" hidden="1" customWidth="1"/>
    <col min="13" max="13" width="13.875" style="173" hidden="1" customWidth="1"/>
    <col min="14" max="14" width="7.875" style="173" hidden="1" customWidth="1"/>
    <col min="15" max="15" width="9.5" style="173" hidden="1" customWidth="1"/>
    <col min="16" max="16" width="6.875" style="173" hidden="1" customWidth="1"/>
    <col min="17" max="17" width="9" style="173" hidden="1" customWidth="1"/>
    <col min="18" max="18" width="5.875" style="173" hidden="1" customWidth="1"/>
    <col min="19" max="19" width="5.25" style="173" hidden="1" customWidth="1"/>
    <col min="20" max="20" width="6.5" style="173" hidden="1" customWidth="1"/>
    <col min="21" max="22" width="7" style="173" hidden="1" customWidth="1"/>
    <col min="23" max="23" width="10.625" style="173" hidden="1" customWidth="1"/>
    <col min="24" max="24" width="10.5" style="173" hidden="1" customWidth="1"/>
    <col min="25" max="25" width="7" style="173" hidden="1" customWidth="1"/>
    <col min="26" max="16384" width="7" style="173"/>
  </cols>
  <sheetData>
    <row r="1" ht="28.5" customHeight="1" spans="1:9">
      <c r="A1" s="104" t="s">
        <v>107</v>
      </c>
      <c r="B1" s="104"/>
      <c r="C1" s="104"/>
      <c r="G1" s="173"/>
      <c r="H1" s="173"/>
      <c r="I1" s="173"/>
    </row>
    <row r="2" spans="1:3">
      <c r="A2" s="328"/>
      <c r="B2" s="329"/>
      <c r="C2" s="330" t="s">
        <v>108</v>
      </c>
    </row>
    <row r="3" spans="1:3">
      <c r="A3" s="331" t="s">
        <v>109</v>
      </c>
      <c r="B3" s="332" t="s">
        <v>110</v>
      </c>
      <c r="C3" s="333" t="s">
        <v>111</v>
      </c>
    </row>
    <row r="4" spans="1:3">
      <c r="A4" s="334"/>
      <c r="B4" s="335" t="s">
        <v>100</v>
      </c>
      <c r="C4" s="336">
        <v>256500</v>
      </c>
    </row>
    <row r="5" spans="1:3">
      <c r="A5" s="337">
        <v>201</v>
      </c>
      <c r="B5" s="338" t="s">
        <v>112</v>
      </c>
      <c r="C5" s="339">
        <v>22531</v>
      </c>
    </row>
    <row r="6" spans="1:3">
      <c r="A6" s="340">
        <v>20101</v>
      </c>
      <c r="B6" s="341" t="s">
        <v>113</v>
      </c>
      <c r="C6" s="342">
        <v>459</v>
      </c>
    </row>
    <row r="7" spans="1:3">
      <c r="A7" s="340">
        <v>2010101</v>
      </c>
      <c r="B7" s="341" t="s">
        <v>114</v>
      </c>
      <c r="C7" s="342">
        <v>349</v>
      </c>
    </row>
    <row r="8" spans="1:3">
      <c r="A8" s="340">
        <v>2010102</v>
      </c>
      <c r="B8" s="341" t="s">
        <v>115</v>
      </c>
      <c r="C8" s="342">
        <v>5</v>
      </c>
    </row>
    <row r="9" spans="1:3">
      <c r="A9" s="340">
        <v>2010104</v>
      </c>
      <c r="B9" s="341" t="s">
        <v>116</v>
      </c>
      <c r="C9" s="342">
        <v>75</v>
      </c>
    </row>
    <row r="10" spans="1:3">
      <c r="A10" s="340">
        <v>2010107</v>
      </c>
      <c r="B10" s="341" t="s">
        <v>117</v>
      </c>
      <c r="C10" s="342">
        <v>30</v>
      </c>
    </row>
    <row r="11" spans="1:3">
      <c r="A11" s="340">
        <v>20102</v>
      </c>
      <c r="B11" s="341" t="s">
        <v>118</v>
      </c>
      <c r="C11" s="342">
        <v>344</v>
      </c>
    </row>
    <row r="12" spans="1:3">
      <c r="A12" s="340">
        <v>2010201</v>
      </c>
      <c r="B12" s="341" t="s">
        <v>114</v>
      </c>
      <c r="C12" s="342">
        <v>344</v>
      </c>
    </row>
    <row r="13" spans="1:3">
      <c r="A13" s="340">
        <v>20103</v>
      </c>
      <c r="B13" s="341" t="s">
        <v>119</v>
      </c>
      <c r="C13" s="342">
        <v>8600</v>
      </c>
    </row>
    <row r="14" spans="1:3">
      <c r="A14" s="340">
        <v>2010301</v>
      </c>
      <c r="B14" s="341" t="s">
        <v>114</v>
      </c>
      <c r="C14" s="342">
        <v>6612</v>
      </c>
    </row>
    <row r="15" spans="1:3">
      <c r="A15" s="340">
        <v>2010302</v>
      </c>
      <c r="B15" s="341" t="s">
        <v>115</v>
      </c>
      <c r="C15" s="342">
        <v>39</v>
      </c>
    </row>
    <row r="16" spans="1:3">
      <c r="A16" s="340">
        <v>2010306</v>
      </c>
      <c r="B16" s="341" t="s">
        <v>120</v>
      </c>
      <c r="C16" s="342">
        <v>1621</v>
      </c>
    </row>
    <row r="17" spans="1:3">
      <c r="A17" s="340">
        <v>2010308</v>
      </c>
      <c r="B17" s="341" t="s">
        <v>121</v>
      </c>
      <c r="C17" s="342">
        <v>328</v>
      </c>
    </row>
    <row r="18" spans="1:3">
      <c r="A18" s="340">
        <v>20104</v>
      </c>
      <c r="B18" s="341" t="s">
        <v>122</v>
      </c>
      <c r="C18" s="342">
        <v>1490</v>
      </c>
    </row>
    <row r="19" spans="1:3">
      <c r="A19" s="340">
        <v>2010401</v>
      </c>
      <c r="B19" s="341" t="s">
        <v>114</v>
      </c>
      <c r="C19" s="342">
        <v>350</v>
      </c>
    </row>
    <row r="20" spans="1:3">
      <c r="A20" s="340">
        <v>2010402</v>
      </c>
      <c r="B20" s="341" t="s">
        <v>115</v>
      </c>
      <c r="C20" s="342">
        <v>33</v>
      </c>
    </row>
    <row r="21" spans="1:3">
      <c r="A21" s="340">
        <v>2010499</v>
      </c>
      <c r="B21" s="341" t="s">
        <v>123</v>
      </c>
      <c r="C21" s="342">
        <v>1107</v>
      </c>
    </row>
    <row r="22" spans="1:3">
      <c r="A22" s="340">
        <v>20105</v>
      </c>
      <c r="B22" s="341" t="s">
        <v>124</v>
      </c>
      <c r="C22" s="342">
        <v>218</v>
      </c>
    </row>
    <row r="23" spans="1:3">
      <c r="A23" s="340">
        <v>2010501</v>
      </c>
      <c r="B23" s="341" t="s">
        <v>114</v>
      </c>
      <c r="C23" s="342">
        <v>182</v>
      </c>
    </row>
    <row r="24" spans="1:3">
      <c r="A24" s="340">
        <v>2010505</v>
      </c>
      <c r="B24" s="341" t="s">
        <v>125</v>
      </c>
      <c r="C24" s="342">
        <v>36</v>
      </c>
    </row>
    <row r="25" spans="1:3">
      <c r="A25" s="340">
        <v>20106</v>
      </c>
      <c r="B25" s="341" t="s">
        <v>126</v>
      </c>
      <c r="C25" s="342">
        <v>1243</v>
      </c>
    </row>
    <row r="26" spans="1:3">
      <c r="A26" s="340">
        <v>2010601</v>
      </c>
      <c r="B26" s="341" t="s">
        <v>114</v>
      </c>
      <c r="C26" s="342">
        <v>326</v>
      </c>
    </row>
    <row r="27" spans="1:3">
      <c r="A27" s="340">
        <v>2010602</v>
      </c>
      <c r="B27" s="341" t="s">
        <v>115</v>
      </c>
      <c r="C27" s="342">
        <v>80</v>
      </c>
    </row>
    <row r="28" spans="1:3">
      <c r="A28" s="340">
        <v>2010607</v>
      </c>
      <c r="B28" s="341" t="s">
        <v>127</v>
      </c>
      <c r="C28" s="342">
        <v>97</v>
      </c>
    </row>
    <row r="29" spans="1:3">
      <c r="A29" s="340">
        <v>2010608</v>
      </c>
      <c r="B29" s="341" t="s">
        <v>128</v>
      </c>
      <c r="C29" s="342">
        <v>730</v>
      </c>
    </row>
    <row r="30" spans="1:3">
      <c r="A30" s="340">
        <v>2010699</v>
      </c>
      <c r="B30" s="341" t="s">
        <v>129</v>
      </c>
      <c r="C30" s="342">
        <v>10</v>
      </c>
    </row>
    <row r="31" spans="1:3">
      <c r="A31" s="340">
        <v>20107</v>
      </c>
      <c r="B31" s="341" t="s">
        <v>130</v>
      </c>
      <c r="C31" s="342">
        <v>2500</v>
      </c>
    </row>
    <row r="32" spans="1:3">
      <c r="A32" s="340">
        <v>2010701</v>
      </c>
      <c r="B32" s="341" t="s">
        <v>114</v>
      </c>
      <c r="C32" s="342">
        <v>2500</v>
      </c>
    </row>
    <row r="33" spans="1:3">
      <c r="A33" s="340">
        <v>20108</v>
      </c>
      <c r="B33" s="341" t="s">
        <v>131</v>
      </c>
      <c r="C33" s="342">
        <v>226</v>
      </c>
    </row>
    <row r="34" spans="1:3">
      <c r="A34" s="340">
        <v>2010801</v>
      </c>
      <c r="B34" s="341" t="s">
        <v>114</v>
      </c>
      <c r="C34" s="342">
        <v>140</v>
      </c>
    </row>
    <row r="35" spans="1:3">
      <c r="A35" s="340">
        <v>2010804</v>
      </c>
      <c r="B35" s="341" t="s">
        <v>132</v>
      </c>
      <c r="C35" s="342">
        <v>86</v>
      </c>
    </row>
    <row r="36" spans="1:3">
      <c r="A36" s="340">
        <v>20111</v>
      </c>
      <c r="B36" s="341" t="s">
        <v>133</v>
      </c>
      <c r="C36" s="342">
        <v>863</v>
      </c>
    </row>
    <row r="37" spans="1:3">
      <c r="A37" s="340">
        <v>2011101</v>
      </c>
      <c r="B37" s="341" t="s">
        <v>114</v>
      </c>
      <c r="C37" s="342">
        <v>758</v>
      </c>
    </row>
    <row r="38" spans="1:3">
      <c r="A38" s="340">
        <v>2011102</v>
      </c>
      <c r="B38" s="341" t="s">
        <v>115</v>
      </c>
      <c r="C38" s="342">
        <v>45</v>
      </c>
    </row>
    <row r="39" spans="1:3">
      <c r="A39" s="340">
        <v>2011199</v>
      </c>
      <c r="B39" s="341" t="s">
        <v>134</v>
      </c>
      <c r="C39" s="342">
        <v>60</v>
      </c>
    </row>
    <row r="40" spans="1:3">
      <c r="A40" s="340">
        <v>20113</v>
      </c>
      <c r="B40" s="341" t="s">
        <v>135</v>
      </c>
      <c r="C40" s="342">
        <v>125</v>
      </c>
    </row>
    <row r="41" spans="1:3">
      <c r="A41" s="340">
        <v>2011301</v>
      </c>
      <c r="B41" s="341" t="s">
        <v>114</v>
      </c>
      <c r="C41" s="342">
        <v>96</v>
      </c>
    </row>
    <row r="42" spans="1:3">
      <c r="A42" s="340">
        <v>2011308</v>
      </c>
      <c r="B42" s="341" t="s">
        <v>136</v>
      </c>
      <c r="C42" s="342">
        <v>29</v>
      </c>
    </row>
    <row r="43" spans="1:3">
      <c r="A43" s="340">
        <v>20123</v>
      </c>
      <c r="B43" s="341" t="s">
        <v>137</v>
      </c>
      <c r="C43" s="342">
        <v>5</v>
      </c>
    </row>
    <row r="44" spans="1:3">
      <c r="A44" s="340">
        <v>2012302</v>
      </c>
      <c r="B44" s="341" t="s">
        <v>115</v>
      </c>
      <c r="C44" s="342">
        <v>5</v>
      </c>
    </row>
    <row r="45" spans="1:3">
      <c r="A45" s="340">
        <v>20126</v>
      </c>
      <c r="B45" s="341" t="s">
        <v>138</v>
      </c>
      <c r="C45" s="342">
        <v>276</v>
      </c>
    </row>
    <row r="46" spans="1:3">
      <c r="A46" s="340">
        <v>2012601</v>
      </c>
      <c r="B46" s="341" t="s">
        <v>114</v>
      </c>
      <c r="C46" s="342">
        <v>24</v>
      </c>
    </row>
    <row r="47" spans="1:3">
      <c r="A47" s="340">
        <v>2012602</v>
      </c>
      <c r="B47" s="341" t="s">
        <v>115</v>
      </c>
      <c r="C47" s="342">
        <v>56</v>
      </c>
    </row>
    <row r="48" spans="1:3">
      <c r="A48" s="340">
        <v>2012604</v>
      </c>
      <c r="B48" s="341" t="s">
        <v>139</v>
      </c>
      <c r="C48" s="342">
        <v>196</v>
      </c>
    </row>
    <row r="49" spans="1:3">
      <c r="A49" s="340">
        <v>20129</v>
      </c>
      <c r="B49" s="341" t="s">
        <v>140</v>
      </c>
      <c r="C49" s="342">
        <v>566</v>
      </c>
    </row>
    <row r="50" spans="1:3">
      <c r="A50" s="340">
        <v>2012901</v>
      </c>
      <c r="B50" s="341" t="s">
        <v>114</v>
      </c>
      <c r="C50" s="342">
        <v>185</v>
      </c>
    </row>
    <row r="51" spans="1:3">
      <c r="A51" s="340">
        <v>2012902</v>
      </c>
      <c r="B51" s="341" t="s">
        <v>115</v>
      </c>
      <c r="C51" s="342">
        <v>367</v>
      </c>
    </row>
    <row r="52" spans="1:3">
      <c r="A52" s="340">
        <v>2012906</v>
      </c>
      <c r="B52" s="341" t="s">
        <v>141</v>
      </c>
      <c r="C52" s="342">
        <v>14</v>
      </c>
    </row>
    <row r="53" spans="1:3">
      <c r="A53" s="340">
        <v>20131</v>
      </c>
      <c r="B53" s="341" t="s">
        <v>142</v>
      </c>
      <c r="C53" s="342">
        <v>700</v>
      </c>
    </row>
    <row r="54" spans="1:3">
      <c r="A54" s="340">
        <v>2013101</v>
      </c>
      <c r="B54" s="341" t="s">
        <v>114</v>
      </c>
      <c r="C54" s="342">
        <v>233</v>
      </c>
    </row>
    <row r="55" spans="1:3">
      <c r="A55" s="340">
        <v>2013105</v>
      </c>
      <c r="B55" s="341" t="s">
        <v>143</v>
      </c>
      <c r="C55" s="342">
        <v>467</v>
      </c>
    </row>
    <row r="56" spans="1:3">
      <c r="A56" s="340">
        <v>20132</v>
      </c>
      <c r="B56" s="341" t="s">
        <v>144</v>
      </c>
      <c r="C56" s="342">
        <v>907</v>
      </c>
    </row>
    <row r="57" spans="1:3">
      <c r="A57" s="340">
        <v>2013201</v>
      </c>
      <c r="B57" s="341" t="s">
        <v>114</v>
      </c>
      <c r="C57" s="342">
        <v>471</v>
      </c>
    </row>
    <row r="58" spans="1:3">
      <c r="A58" s="340">
        <v>2013202</v>
      </c>
      <c r="B58" s="341" t="s">
        <v>115</v>
      </c>
      <c r="C58" s="342">
        <v>244</v>
      </c>
    </row>
    <row r="59" spans="1:3">
      <c r="A59" s="340">
        <v>2013299</v>
      </c>
      <c r="B59" s="341" t="s">
        <v>145</v>
      </c>
      <c r="C59" s="342">
        <v>192</v>
      </c>
    </row>
    <row r="60" spans="1:3">
      <c r="A60" s="340">
        <v>20133</v>
      </c>
      <c r="B60" s="341" t="s">
        <v>146</v>
      </c>
      <c r="C60" s="342">
        <v>794</v>
      </c>
    </row>
    <row r="61" spans="1:3">
      <c r="A61" s="340">
        <v>2013301</v>
      </c>
      <c r="B61" s="341" t="s">
        <v>114</v>
      </c>
      <c r="C61" s="342">
        <v>217</v>
      </c>
    </row>
    <row r="62" spans="1:3">
      <c r="A62" s="340">
        <v>2013302</v>
      </c>
      <c r="B62" s="341" t="s">
        <v>115</v>
      </c>
      <c r="C62" s="342">
        <v>577</v>
      </c>
    </row>
    <row r="63" spans="1:3">
      <c r="A63" s="340">
        <v>20134</v>
      </c>
      <c r="B63" s="341" t="s">
        <v>147</v>
      </c>
      <c r="C63" s="342">
        <v>216</v>
      </c>
    </row>
    <row r="64" spans="1:3">
      <c r="A64" s="340">
        <v>2013401</v>
      </c>
      <c r="B64" s="341" t="s">
        <v>114</v>
      </c>
      <c r="C64" s="342">
        <v>160</v>
      </c>
    </row>
    <row r="65" spans="1:3">
      <c r="A65" s="340">
        <v>2013402</v>
      </c>
      <c r="B65" s="341" t="s">
        <v>115</v>
      </c>
      <c r="C65" s="342">
        <v>56</v>
      </c>
    </row>
    <row r="66" spans="1:3">
      <c r="A66" s="340">
        <v>20136</v>
      </c>
      <c r="B66" s="341" t="s">
        <v>148</v>
      </c>
      <c r="C66" s="342">
        <v>567</v>
      </c>
    </row>
    <row r="67" spans="1:3">
      <c r="A67" s="340">
        <v>2013601</v>
      </c>
      <c r="B67" s="341" t="s">
        <v>114</v>
      </c>
      <c r="C67" s="342">
        <v>270</v>
      </c>
    </row>
    <row r="68" spans="1:3">
      <c r="A68" s="340">
        <v>2013602</v>
      </c>
      <c r="B68" s="341" t="s">
        <v>115</v>
      </c>
      <c r="C68" s="342">
        <v>297</v>
      </c>
    </row>
    <row r="69" spans="1:3">
      <c r="A69" s="340">
        <v>20137</v>
      </c>
      <c r="B69" s="341" t="s">
        <v>149</v>
      </c>
      <c r="C69" s="342">
        <v>560</v>
      </c>
    </row>
    <row r="70" spans="1:3">
      <c r="A70" s="340">
        <v>2013701</v>
      </c>
      <c r="B70" s="341" t="s">
        <v>114</v>
      </c>
      <c r="C70" s="342">
        <v>480</v>
      </c>
    </row>
    <row r="71" spans="1:3">
      <c r="A71" s="340">
        <v>2013704</v>
      </c>
      <c r="B71" s="341" t="s">
        <v>150</v>
      </c>
      <c r="C71" s="342">
        <v>80</v>
      </c>
    </row>
    <row r="72" spans="1:3">
      <c r="A72" s="340">
        <v>20138</v>
      </c>
      <c r="B72" s="341" t="s">
        <v>151</v>
      </c>
      <c r="C72" s="342">
        <v>1872</v>
      </c>
    </row>
    <row r="73" spans="1:3">
      <c r="A73" s="340">
        <v>2013801</v>
      </c>
      <c r="B73" s="341" t="s">
        <v>114</v>
      </c>
      <c r="C73" s="342">
        <v>1632</v>
      </c>
    </row>
    <row r="74" spans="1:3">
      <c r="A74" s="340">
        <v>2013804</v>
      </c>
      <c r="B74" s="341" t="s">
        <v>152</v>
      </c>
      <c r="C74" s="342">
        <v>5</v>
      </c>
    </row>
    <row r="75" spans="1:3">
      <c r="A75" s="340">
        <v>2013805</v>
      </c>
      <c r="B75" s="341" t="s">
        <v>153</v>
      </c>
      <c r="C75" s="342">
        <v>65</v>
      </c>
    </row>
    <row r="76" spans="1:3">
      <c r="A76" s="340">
        <v>2013815</v>
      </c>
      <c r="B76" s="341" t="s">
        <v>154</v>
      </c>
      <c r="C76" s="342">
        <v>70</v>
      </c>
    </row>
    <row r="77" spans="1:3">
      <c r="A77" s="340">
        <v>2013816</v>
      </c>
      <c r="B77" s="341" t="s">
        <v>155</v>
      </c>
      <c r="C77" s="342">
        <v>100</v>
      </c>
    </row>
    <row r="78" spans="1:3">
      <c r="A78" s="337">
        <v>203</v>
      </c>
      <c r="B78" s="338" t="s">
        <v>156</v>
      </c>
      <c r="C78" s="339">
        <v>115</v>
      </c>
    </row>
    <row r="79" spans="1:3">
      <c r="A79" s="340">
        <v>20399</v>
      </c>
      <c r="B79" s="341" t="s">
        <v>157</v>
      </c>
      <c r="C79" s="342">
        <v>115</v>
      </c>
    </row>
    <row r="80" spans="1:3">
      <c r="A80" s="340">
        <v>2039999</v>
      </c>
      <c r="B80" s="341" t="s">
        <v>157</v>
      </c>
      <c r="C80" s="342">
        <v>115</v>
      </c>
    </row>
    <row r="81" spans="1:3">
      <c r="A81" s="337">
        <v>204</v>
      </c>
      <c r="B81" s="338" t="s">
        <v>158</v>
      </c>
      <c r="C81" s="339">
        <v>16458</v>
      </c>
    </row>
    <row r="82" spans="1:3">
      <c r="A82" s="340">
        <v>20402</v>
      </c>
      <c r="B82" s="341" t="s">
        <v>159</v>
      </c>
      <c r="C82" s="342">
        <v>9833</v>
      </c>
    </row>
    <row r="83" spans="1:3">
      <c r="A83" s="340">
        <v>2040201</v>
      </c>
      <c r="B83" s="341" t="s">
        <v>114</v>
      </c>
      <c r="C83" s="342">
        <v>8620</v>
      </c>
    </row>
    <row r="84" spans="1:3">
      <c r="A84" s="340">
        <v>2040202</v>
      </c>
      <c r="B84" s="341" t="s">
        <v>115</v>
      </c>
      <c r="C84" s="342">
        <v>680</v>
      </c>
    </row>
    <row r="85" spans="1:3">
      <c r="A85" s="340">
        <v>2040219</v>
      </c>
      <c r="B85" s="341" t="s">
        <v>127</v>
      </c>
      <c r="C85" s="342">
        <v>533</v>
      </c>
    </row>
    <row r="86" spans="1:3">
      <c r="A86" s="340">
        <v>20404</v>
      </c>
      <c r="B86" s="341" t="s">
        <v>160</v>
      </c>
      <c r="C86" s="342">
        <v>1600</v>
      </c>
    </row>
    <row r="87" spans="1:3">
      <c r="A87" s="340">
        <v>2040401</v>
      </c>
      <c r="B87" s="341" t="s">
        <v>114</v>
      </c>
      <c r="C87" s="342">
        <v>1100</v>
      </c>
    </row>
    <row r="88" spans="1:3">
      <c r="A88" s="340">
        <v>2040409</v>
      </c>
      <c r="B88" s="341" t="s">
        <v>161</v>
      </c>
      <c r="C88" s="342">
        <v>500</v>
      </c>
    </row>
    <row r="89" spans="1:3">
      <c r="A89" s="340">
        <v>20405</v>
      </c>
      <c r="B89" s="341" t="s">
        <v>162</v>
      </c>
      <c r="C89" s="342">
        <v>4565</v>
      </c>
    </row>
    <row r="90" spans="1:3">
      <c r="A90" s="340">
        <v>2040501</v>
      </c>
      <c r="B90" s="341" t="s">
        <v>114</v>
      </c>
      <c r="C90" s="342">
        <v>4565</v>
      </c>
    </row>
    <row r="91" spans="1:3">
      <c r="A91" s="340">
        <v>20406</v>
      </c>
      <c r="B91" s="341" t="s">
        <v>163</v>
      </c>
      <c r="C91" s="342">
        <v>460</v>
      </c>
    </row>
    <row r="92" spans="1:3">
      <c r="A92" s="340">
        <v>2040601</v>
      </c>
      <c r="B92" s="341" t="s">
        <v>114</v>
      </c>
      <c r="C92" s="342">
        <v>281</v>
      </c>
    </row>
    <row r="93" spans="1:3">
      <c r="A93" s="340">
        <v>2040605</v>
      </c>
      <c r="B93" s="341" t="s">
        <v>164</v>
      </c>
      <c r="C93" s="342">
        <v>22</v>
      </c>
    </row>
    <row r="94" spans="1:3">
      <c r="A94" s="340">
        <v>2040607</v>
      </c>
      <c r="B94" s="341" t="s">
        <v>165</v>
      </c>
      <c r="C94" s="342">
        <v>27</v>
      </c>
    </row>
    <row r="95" spans="1:3">
      <c r="A95" s="340">
        <v>2040612</v>
      </c>
      <c r="B95" s="341" t="s">
        <v>166</v>
      </c>
      <c r="C95" s="342">
        <v>130</v>
      </c>
    </row>
    <row r="96" spans="1:3">
      <c r="A96" s="337">
        <v>205</v>
      </c>
      <c r="B96" s="338" t="s">
        <v>167</v>
      </c>
      <c r="C96" s="339">
        <v>39227</v>
      </c>
    </row>
    <row r="97" spans="1:3">
      <c r="A97" s="340">
        <v>20501</v>
      </c>
      <c r="B97" s="341" t="s">
        <v>168</v>
      </c>
      <c r="C97" s="342">
        <v>1106</v>
      </c>
    </row>
    <row r="98" spans="1:3">
      <c r="A98" s="340">
        <v>2050101</v>
      </c>
      <c r="B98" s="341" t="s">
        <v>114</v>
      </c>
      <c r="C98" s="342">
        <v>1106</v>
      </c>
    </row>
    <row r="99" spans="1:3">
      <c r="A99" s="340">
        <v>20502</v>
      </c>
      <c r="B99" s="341" t="s">
        <v>169</v>
      </c>
      <c r="C99" s="342">
        <v>37933</v>
      </c>
    </row>
    <row r="100" spans="1:3">
      <c r="A100" s="340">
        <v>2050201</v>
      </c>
      <c r="B100" s="341" t="s">
        <v>170</v>
      </c>
      <c r="C100" s="342">
        <v>504</v>
      </c>
    </row>
    <row r="101" spans="1:3">
      <c r="A101" s="340">
        <v>2050202</v>
      </c>
      <c r="B101" s="341" t="s">
        <v>171</v>
      </c>
      <c r="C101" s="342">
        <v>17402</v>
      </c>
    </row>
    <row r="102" spans="1:3">
      <c r="A102" s="340">
        <v>2050203</v>
      </c>
      <c r="B102" s="341" t="s">
        <v>172</v>
      </c>
      <c r="C102" s="342">
        <v>11644</v>
      </c>
    </row>
    <row r="103" spans="1:3">
      <c r="A103" s="340">
        <v>2050204</v>
      </c>
      <c r="B103" s="341" t="s">
        <v>173</v>
      </c>
      <c r="C103" s="342">
        <v>4640</v>
      </c>
    </row>
    <row r="104" spans="1:3">
      <c r="A104" s="340">
        <v>2050299</v>
      </c>
      <c r="B104" s="341" t="s">
        <v>174</v>
      </c>
      <c r="C104" s="342">
        <v>3743</v>
      </c>
    </row>
    <row r="105" spans="1:3">
      <c r="A105" s="340">
        <v>20504</v>
      </c>
      <c r="B105" s="341" t="s">
        <v>175</v>
      </c>
      <c r="C105" s="342">
        <v>2</v>
      </c>
    </row>
    <row r="106" spans="1:3">
      <c r="A106" s="340">
        <v>2050499</v>
      </c>
      <c r="B106" s="341" t="s">
        <v>176</v>
      </c>
      <c r="C106" s="342">
        <v>2</v>
      </c>
    </row>
    <row r="107" spans="1:3">
      <c r="A107" s="340">
        <v>20508</v>
      </c>
      <c r="B107" s="341" t="s">
        <v>177</v>
      </c>
      <c r="C107" s="342">
        <v>186</v>
      </c>
    </row>
    <row r="108" spans="1:3">
      <c r="A108" s="340">
        <v>2050802</v>
      </c>
      <c r="B108" s="341" t="s">
        <v>178</v>
      </c>
      <c r="C108" s="342">
        <v>186</v>
      </c>
    </row>
    <row r="109" spans="1:3">
      <c r="A109" s="337">
        <v>207</v>
      </c>
      <c r="B109" s="338" t="s">
        <v>179</v>
      </c>
      <c r="C109" s="339">
        <v>1789</v>
      </c>
    </row>
    <row r="110" spans="1:3">
      <c r="A110" s="340">
        <v>20701</v>
      </c>
      <c r="B110" s="341" t="s">
        <v>180</v>
      </c>
      <c r="C110" s="342">
        <v>472</v>
      </c>
    </row>
    <row r="111" spans="1:3">
      <c r="A111" s="340">
        <v>2070101</v>
      </c>
      <c r="B111" s="341" t="s">
        <v>114</v>
      </c>
      <c r="C111" s="342">
        <v>154</v>
      </c>
    </row>
    <row r="112" spans="1:3">
      <c r="A112" s="340">
        <v>2070113</v>
      </c>
      <c r="B112" s="341" t="s">
        <v>181</v>
      </c>
      <c r="C112" s="342">
        <v>18</v>
      </c>
    </row>
    <row r="113" spans="1:3">
      <c r="A113" s="340">
        <v>2070199</v>
      </c>
      <c r="B113" s="341" t="s">
        <v>182</v>
      </c>
      <c r="C113" s="342">
        <v>1600</v>
      </c>
    </row>
    <row r="114" spans="1:3">
      <c r="A114" s="340">
        <v>20799</v>
      </c>
      <c r="B114" s="341" t="s">
        <v>183</v>
      </c>
      <c r="C114" s="342">
        <v>17</v>
      </c>
    </row>
    <row r="115" spans="1:3">
      <c r="A115" s="340">
        <v>2079999</v>
      </c>
      <c r="B115" s="341" t="s">
        <v>183</v>
      </c>
      <c r="C115" s="342">
        <v>17</v>
      </c>
    </row>
    <row r="116" spans="1:3">
      <c r="A116" s="337">
        <v>208</v>
      </c>
      <c r="B116" s="338" t="s">
        <v>184</v>
      </c>
      <c r="C116" s="339">
        <v>23515</v>
      </c>
    </row>
    <row r="117" spans="1:3">
      <c r="A117" s="340">
        <v>20801</v>
      </c>
      <c r="B117" s="341" t="s">
        <v>185</v>
      </c>
      <c r="C117" s="342">
        <v>727</v>
      </c>
    </row>
    <row r="118" spans="1:3">
      <c r="A118" s="340">
        <v>2080101</v>
      </c>
      <c r="B118" s="341" t="s">
        <v>114</v>
      </c>
      <c r="C118" s="342">
        <v>544</v>
      </c>
    </row>
    <row r="119" spans="1:3">
      <c r="A119" s="340">
        <v>2080102</v>
      </c>
      <c r="B119" s="341" t="s">
        <v>115</v>
      </c>
      <c r="C119" s="342">
        <v>40</v>
      </c>
    </row>
    <row r="120" spans="1:3">
      <c r="A120" s="340">
        <v>2080104</v>
      </c>
      <c r="B120" s="341" t="s">
        <v>186</v>
      </c>
      <c r="C120" s="342">
        <v>48</v>
      </c>
    </row>
    <row r="121" spans="1:3">
      <c r="A121" s="340">
        <v>2080107</v>
      </c>
      <c r="B121" s="341" t="s">
        <v>187</v>
      </c>
      <c r="C121" s="342">
        <v>55</v>
      </c>
    </row>
    <row r="122" spans="1:3">
      <c r="A122" s="340">
        <v>2080108</v>
      </c>
      <c r="B122" s="341" t="s">
        <v>127</v>
      </c>
      <c r="C122" s="342">
        <v>13</v>
      </c>
    </row>
    <row r="123" spans="1:3">
      <c r="A123" s="340">
        <v>2080110</v>
      </c>
      <c r="B123" s="341" t="s">
        <v>188</v>
      </c>
      <c r="C123" s="342">
        <v>5</v>
      </c>
    </row>
    <row r="124" spans="1:3">
      <c r="A124" s="340">
        <v>2080112</v>
      </c>
      <c r="B124" s="341" t="s">
        <v>189</v>
      </c>
      <c r="C124" s="342">
        <v>5</v>
      </c>
    </row>
    <row r="125" spans="1:3">
      <c r="A125" s="340">
        <v>2080199</v>
      </c>
      <c r="B125" s="341" t="s">
        <v>190</v>
      </c>
      <c r="C125" s="342">
        <v>17</v>
      </c>
    </row>
    <row r="126" spans="1:3">
      <c r="A126" s="340">
        <v>20802</v>
      </c>
      <c r="B126" s="341" t="s">
        <v>191</v>
      </c>
      <c r="C126" s="342">
        <v>2032</v>
      </c>
    </row>
    <row r="127" spans="1:3">
      <c r="A127" s="340">
        <v>2080201</v>
      </c>
      <c r="B127" s="341" t="s">
        <v>114</v>
      </c>
      <c r="C127" s="342">
        <v>234</v>
      </c>
    </row>
    <row r="128" spans="1:3">
      <c r="A128" s="340">
        <v>2080202</v>
      </c>
      <c r="B128" s="341" t="s">
        <v>115</v>
      </c>
      <c r="C128" s="342">
        <v>21</v>
      </c>
    </row>
    <row r="129" spans="1:3">
      <c r="A129" s="340">
        <v>2080208</v>
      </c>
      <c r="B129" s="341" t="s">
        <v>192</v>
      </c>
      <c r="C129" s="342">
        <v>1774</v>
      </c>
    </row>
    <row r="130" spans="1:3">
      <c r="A130" s="340">
        <v>2080299</v>
      </c>
      <c r="B130" s="341" t="s">
        <v>193</v>
      </c>
      <c r="C130" s="342">
        <v>3</v>
      </c>
    </row>
    <row r="131" spans="1:3">
      <c r="A131" s="340">
        <v>20805</v>
      </c>
      <c r="B131" s="341" t="s">
        <v>194</v>
      </c>
      <c r="C131" s="342">
        <v>16200</v>
      </c>
    </row>
    <row r="132" spans="1:3">
      <c r="A132" s="340">
        <v>2080501</v>
      </c>
      <c r="B132" s="341" t="s">
        <v>195</v>
      </c>
      <c r="C132" s="342">
        <v>571</v>
      </c>
    </row>
    <row r="133" spans="1:3">
      <c r="A133" s="340">
        <v>2080502</v>
      </c>
      <c r="B133" s="341" t="s">
        <v>196</v>
      </c>
      <c r="C133" s="342">
        <v>70</v>
      </c>
    </row>
    <row r="134" spans="1:3">
      <c r="A134" s="340">
        <v>2080505</v>
      </c>
      <c r="B134" s="341" t="s">
        <v>197</v>
      </c>
      <c r="C134" s="342">
        <v>5509</v>
      </c>
    </row>
    <row r="135" spans="1:3">
      <c r="A135" s="340">
        <v>2080507</v>
      </c>
      <c r="B135" s="341" t="s">
        <v>198</v>
      </c>
      <c r="C135" s="342">
        <v>10050</v>
      </c>
    </row>
    <row r="136" spans="1:3">
      <c r="A136" s="340">
        <v>20807</v>
      </c>
      <c r="B136" s="341" t="s">
        <v>199</v>
      </c>
      <c r="C136" s="342">
        <v>100</v>
      </c>
    </row>
    <row r="137" spans="1:3">
      <c r="A137" s="340">
        <v>2080799</v>
      </c>
      <c r="B137" s="341" t="s">
        <v>200</v>
      </c>
      <c r="C137" s="342">
        <v>100</v>
      </c>
    </row>
    <row r="138" spans="1:3">
      <c r="A138" s="340">
        <v>20808</v>
      </c>
      <c r="B138" s="341" t="s">
        <v>201</v>
      </c>
      <c r="C138" s="342">
        <v>1376</v>
      </c>
    </row>
    <row r="139" spans="1:3">
      <c r="A139" s="340">
        <v>2080801</v>
      </c>
      <c r="B139" s="341" t="s">
        <v>202</v>
      </c>
      <c r="C139" s="342">
        <v>677</v>
      </c>
    </row>
    <row r="140" spans="1:3">
      <c r="A140" s="340">
        <v>2080803</v>
      </c>
      <c r="B140" s="341" t="s">
        <v>203</v>
      </c>
      <c r="C140" s="342">
        <v>391</v>
      </c>
    </row>
    <row r="141" spans="1:3">
      <c r="A141" s="340">
        <v>2080805</v>
      </c>
      <c r="B141" s="341" t="s">
        <v>204</v>
      </c>
      <c r="C141" s="342">
        <v>303</v>
      </c>
    </row>
    <row r="142" spans="1:3">
      <c r="A142" s="340">
        <v>2080899</v>
      </c>
      <c r="B142" s="341" t="s">
        <v>205</v>
      </c>
      <c r="C142" s="342">
        <v>5</v>
      </c>
    </row>
    <row r="143" spans="1:3">
      <c r="A143" s="340">
        <v>20809</v>
      </c>
      <c r="B143" s="341" t="s">
        <v>206</v>
      </c>
      <c r="C143" s="342">
        <v>347</v>
      </c>
    </row>
    <row r="144" spans="1:3">
      <c r="A144" s="340">
        <v>2080901</v>
      </c>
      <c r="B144" s="341" t="s">
        <v>207</v>
      </c>
      <c r="C144" s="342">
        <v>300</v>
      </c>
    </row>
    <row r="145" spans="1:3">
      <c r="A145" s="340">
        <v>2080903</v>
      </c>
      <c r="B145" s="341" t="s">
        <v>208</v>
      </c>
      <c r="C145" s="342">
        <v>16</v>
      </c>
    </row>
    <row r="146" spans="1:3">
      <c r="A146" s="340">
        <v>2080904</v>
      </c>
      <c r="B146" s="341" t="s">
        <v>209</v>
      </c>
      <c r="C146" s="342">
        <v>5</v>
      </c>
    </row>
    <row r="147" spans="1:3">
      <c r="A147" s="340">
        <v>2080999</v>
      </c>
      <c r="B147" s="341" t="s">
        <v>210</v>
      </c>
      <c r="C147" s="342">
        <v>26</v>
      </c>
    </row>
    <row r="148" spans="1:3">
      <c r="A148" s="340">
        <v>20810</v>
      </c>
      <c r="B148" s="341" t="s">
        <v>211</v>
      </c>
      <c r="C148" s="342">
        <v>467</v>
      </c>
    </row>
    <row r="149" spans="1:3">
      <c r="A149" s="340">
        <v>2081001</v>
      </c>
      <c r="B149" s="341" t="s">
        <v>212</v>
      </c>
      <c r="C149" s="342">
        <v>1</v>
      </c>
    </row>
    <row r="150" spans="1:3">
      <c r="A150" s="340">
        <v>2081002</v>
      </c>
      <c r="B150" s="341" t="s">
        <v>213</v>
      </c>
      <c r="C150" s="342">
        <v>431</v>
      </c>
    </row>
    <row r="151" spans="1:3">
      <c r="A151" s="340">
        <v>2081099</v>
      </c>
      <c r="B151" s="341" t="s">
        <v>214</v>
      </c>
      <c r="C151" s="342">
        <v>35</v>
      </c>
    </row>
    <row r="152" spans="1:3">
      <c r="A152" s="340">
        <v>20811</v>
      </c>
      <c r="B152" s="341" t="s">
        <v>215</v>
      </c>
      <c r="C152" s="342">
        <v>550</v>
      </c>
    </row>
    <row r="153" spans="1:3">
      <c r="A153" s="340">
        <v>2081101</v>
      </c>
      <c r="B153" s="341" t="s">
        <v>114</v>
      </c>
      <c r="C153" s="342">
        <v>107</v>
      </c>
    </row>
    <row r="154" spans="1:3">
      <c r="A154" s="340">
        <v>2081102</v>
      </c>
      <c r="B154" s="341" t="s">
        <v>115</v>
      </c>
      <c r="C154" s="342">
        <v>5</v>
      </c>
    </row>
    <row r="155" spans="1:3">
      <c r="A155" s="340">
        <v>2081104</v>
      </c>
      <c r="B155" s="341" t="s">
        <v>216</v>
      </c>
      <c r="C155" s="342">
        <v>82</v>
      </c>
    </row>
    <row r="156" spans="1:3">
      <c r="A156" s="340">
        <v>2081105</v>
      </c>
      <c r="B156" s="341" t="s">
        <v>217</v>
      </c>
      <c r="C156" s="342">
        <v>49</v>
      </c>
    </row>
    <row r="157" spans="1:3">
      <c r="A157" s="340">
        <v>2081106</v>
      </c>
      <c r="B157" s="341" t="s">
        <v>218</v>
      </c>
      <c r="C157" s="342">
        <v>2</v>
      </c>
    </row>
    <row r="158" spans="1:3">
      <c r="A158" s="340">
        <v>2081107</v>
      </c>
      <c r="B158" s="341" t="s">
        <v>219</v>
      </c>
      <c r="C158" s="342">
        <v>151</v>
      </c>
    </row>
    <row r="159" spans="1:3">
      <c r="A159" s="340">
        <v>2081199</v>
      </c>
      <c r="B159" s="341" t="s">
        <v>220</v>
      </c>
      <c r="C159" s="342">
        <v>154</v>
      </c>
    </row>
    <row r="160" spans="1:3">
      <c r="A160" s="340">
        <v>20819</v>
      </c>
      <c r="B160" s="341" t="s">
        <v>221</v>
      </c>
      <c r="C160" s="342">
        <v>500</v>
      </c>
    </row>
    <row r="161" spans="1:3">
      <c r="A161" s="340">
        <v>2081901</v>
      </c>
      <c r="B161" s="341" t="s">
        <v>222</v>
      </c>
      <c r="C161" s="342">
        <v>500</v>
      </c>
    </row>
    <row r="162" spans="1:3">
      <c r="A162" s="340">
        <v>20820</v>
      </c>
      <c r="B162" s="341" t="s">
        <v>223</v>
      </c>
      <c r="C162" s="342">
        <v>10</v>
      </c>
    </row>
    <row r="163" spans="1:3">
      <c r="A163" s="340">
        <v>2082001</v>
      </c>
      <c r="B163" s="341" t="s">
        <v>224</v>
      </c>
      <c r="C163" s="342">
        <v>10</v>
      </c>
    </row>
    <row r="164" spans="1:3">
      <c r="A164" s="340">
        <v>20821</v>
      </c>
      <c r="B164" s="341" t="s">
        <v>225</v>
      </c>
      <c r="C164" s="342">
        <v>54</v>
      </c>
    </row>
    <row r="165" spans="1:3">
      <c r="A165" s="340">
        <v>2082101</v>
      </c>
      <c r="B165" s="341" t="s">
        <v>226</v>
      </c>
      <c r="C165" s="342">
        <v>54</v>
      </c>
    </row>
    <row r="166" spans="1:3">
      <c r="A166" s="340">
        <v>20826</v>
      </c>
      <c r="B166" s="341" t="s">
        <v>227</v>
      </c>
      <c r="C166" s="342">
        <v>798</v>
      </c>
    </row>
    <row r="167" spans="1:3">
      <c r="A167" s="340">
        <v>2082601</v>
      </c>
      <c r="B167" s="341" t="s">
        <v>228</v>
      </c>
      <c r="C167" s="342">
        <v>696</v>
      </c>
    </row>
    <row r="168" spans="1:3">
      <c r="A168" s="340">
        <v>2082602</v>
      </c>
      <c r="B168" s="341" t="s">
        <v>229</v>
      </c>
      <c r="C168" s="342">
        <v>102</v>
      </c>
    </row>
    <row r="169" spans="1:3">
      <c r="A169" s="340">
        <v>20828</v>
      </c>
      <c r="B169" s="341" t="s">
        <v>230</v>
      </c>
      <c r="C169" s="342">
        <v>348</v>
      </c>
    </row>
    <row r="170" spans="1:3">
      <c r="A170" s="340">
        <v>2082801</v>
      </c>
      <c r="B170" s="341" t="s">
        <v>114</v>
      </c>
      <c r="C170" s="342">
        <v>133</v>
      </c>
    </row>
    <row r="171" spans="1:3">
      <c r="A171" s="340">
        <v>2082802</v>
      </c>
      <c r="B171" s="341" t="s">
        <v>115</v>
      </c>
      <c r="C171" s="342">
        <v>14</v>
      </c>
    </row>
    <row r="172" spans="1:3">
      <c r="A172" s="340">
        <v>2082804</v>
      </c>
      <c r="B172" s="341" t="s">
        <v>231</v>
      </c>
      <c r="C172" s="342">
        <v>170</v>
      </c>
    </row>
    <row r="173" spans="1:3">
      <c r="A173" s="340">
        <v>2082899</v>
      </c>
      <c r="B173" s="341" t="s">
        <v>232</v>
      </c>
      <c r="C173" s="342">
        <v>31</v>
      </c>
    </row>
    <row r="174" spans="1:3">
      <c r="A174" s="340">
        <v>20899</v>
      </c>
      <c r="B174" s="341" t="s">
        <v>233</v>
      </c>
      <c r="C174" s="342">
        <v>6</v>
      </c>
    </row>
    <row r="175" spans="1:3">
      <c r="A175" s="340">
        <v>2089999</v>
      </c>
      <c r="B175" s="341" t="s">
        <v>233</v>
      </c>
      <c r="C175" s="342">
        <v>6</v>
      </c>
    </row>
    <row r="176" spans="1:3">
      <c r="A176" s="337">
        <v>210</v>
      </c>
      <c r="B176" s="338" t="s">
        <v>234</v>
      </c>
      <c r="C176" s="339">
        <v>15289</v>
      </c>
    </row>
    <row r="177" spans="1:3">
      <c r="A177" s="340">
        <v>21001</v>
      </c>
      <c r="B177" s="341" t="s">
        <v>235</v>
      </c>
      <c r="C177" s="342">
        <v>804</v>
      </c>
    </row>
    <row r="178" spans="1:3">
      <c r="A178" s="340">
        <v>2100101</v>
      </c>
      <c r="B178" s="341" t="s">
        <v>114</v>
      </c>
      <c r="C178" s="342">
        <v>804</v>
      </c>
    </row>
    <row r="179" spans="1:3">
      <c r="A179" s="340">
        <v>21003</v>
      </c>
      <c r="B179" s="341" t="s">
        <v>236</v>
      </c>
      <c r="C179" s="342">
        <v>548</v>
      </c>
    </row>
    <row r="180" spans="1:3">
      <c r="A180" s="340">
        <v>2100302</v>
      </c>
      <c r="B180" s="341" t="s">
        <v>237</v>
      </c>
      <c r="C180" s="342">
        <v>25</v>
      </c>
    </row>
    <row r="181" spans="1:3">
      <c r="A181" s="340">
        <v>2100399</v>
      </c>
      <c r="B181" s="341" t="s">
        <v>238</v>
      </c>
      <c r="C181" s="342">
        <v>523</v>
      </c>
    </row>
    <row r="182" spans="1:3">
      <c r="A182" s="340">
        <v>21004</v>
      </c>
      <c r="B182" s="341" t="s">
        <v>239</v>
      </c>
      <c r="C182" s="342">
        <v>5749</v>
      </c>
    </row>
    <row r="183" spans="1:3">
      <c r="A183" s="340">
        <v>2100401</v>
      </c>
      <c r="B183" s="341" t="s">
        <v>240</v>
      </c>
      <c r="C183" s="342">
        <v>544</v>
      </c>
    </row>
    <row r="184" spans="1:3">
      <c r="A184" s="340">
        <v>2100402</v>
      </c>
      <c r="B184" s="341" t="s">
        <v>241</v>
      </c>
      <c r="C184" s="342">
        <v>319</v>
      </c>
    </row>
    <row r="185" spans="1:3">
      <c r="A185" s="340">
        <v>2100403</v>
      </c>
      <c r="B185" s="341" t="s">
        <v>242</v>
      </c>
      <c r="C185" s="342">
        <v>186</v>
      </c>
    </row>
    <row r="186" spans="1:3">
      <c r="A186" s="340">
        <v>2100408</v>
      </c>
      <c r="B186" s="341" t="s">
        <v>243</v>
      </c>
      <c r="C186" s="342">
        <v>910</v>
      </c>
    </row>
    <row r="187" spans="1:3">
      <c r="A187" s="340">
        <v>2100409</v>
      </c>
      <c r="B187" s="341" t="s">
        <v>244</v>
      </c>
      <c r="C187" s="342">
        <v>3580</v>
      </c>
    </row>
    <row r="188" spans="1:3">
      <c r="A188" s="340">
        <v>2100499</v>
      </c>
      <c r="B188" s="341" t="s">
        <v>245</v>
      </c>
      <c r="C188" s="342">
        <v>210</v>
      </c>
    </row>
    <row r="189" spans="1:3">
      <c r="A189" s="340">
        <v>21007</v>
      </c>
      <c r="B189" s="341" t="s">
        <v>246</v>
      </c>
      <c r="C189" s="342">
        <v>1087</v>
      </c>
    </row>
    <row r="190" spans="1:3">
      <c r="A190" s="340">
        <v>2100717</v>
      </c>
      <c r="B190" s="341" t="s">
        <v>247</v>
      </c>
      <c r="C190" s="342">
        <v>1087</v>
      </c>
    </row>
    <row r="191" spans="1:3">
      <c r="A191" s="340">
        <v>21011</v>
      </c>
      <c r="B191" s="341" t="s">
        <v>248</v>
      </c>
      <c r="C191" s="342">
        <v>3446</v>
      </c>
    </row>
    <row r="192" spans="1:3">
      <c r="A192" s="340">
        <v>2101101</v>
      </c>
      <c r="B192" s="341" t="s">
        <v>249</v>
      </c>
      <c r="C192" s="342">
        <v>1953</v>
      </c>
    </row>
    <row r="193" spans="1:3">
      <c r="A193" s="340">
        <v>2101102</v>
      </c>
      <c r="B193" s="341" t="s">
        <v>250</v>
      </c>
      <c r="C193" s="342">
        <v>1493</v>
      </c>
    </row>
    <row r="194" spans="1:3">
      <c r="A194" s="340">
        <v>21012</v>
      </c>
      <c r="B194" s="341" t="s">
        <v>251</v>
      </c>
      <c r="C194" s="342">
        <v>2600</v>
      </c>
    </row>
    <row r="195" spans="1:3">
      <c r="A195" s="340">
        <v>2101202</v>
      </c>
      <c r="B195" s="341" t="s">
        <v>252</v>
      </c>
      <c r="C195" s="342">
        <v>2600</v>
      </c>
    </row>
    <row r="196" spans="1:3">
      <c r="A196" s="340">
        <v>21013</v>
      </c>
      <c r="B196" s="341" t="s">
        <v>253</v>
      </c>
      <c r="C196" s="342">
        <v>650</v>
      </c>
    </row>
    <row r="197" spans="1:3">
      <c r="A197" s="340">
        <v>2101301</v>
      </c>
      <c r="B197" s="341" t="s">
        <v>254</v>
      </c>
      <c r="C197" s="342">
        <v>650</v>
      </c>
    </row>
    <row r="198" spans="1:3">
      <c r="A198" s="340">
        <v>21014</v>
      </c>
      <c r="B198" s="341" t="s">
        <v>255</v>
      </c>
      <c r="C198" s="342">
        <v>200</v>
      </c>
    </row>
    <row r="199" spans="1:3">
      <c r="A199" s="340">
        <v>2101401</v>
      </c>
      <c r="B199" s="341" t="s">
        <v>256</v>
      </c>
      <c r="C199" s="342">
        <v>200</v>
      </c>
    </row>
    <row r="200" spans="1:3">
      <c r="A200" s="340">
        <v>21015</v>
      </c>
      <c r="B200" s="341" t="s">
        <v>257</v>
      </c>
      <c r="C200" s="342">
        <v>205</v>
      </c>
    </row>
    <row r="201" spans="1:3">
      <c r="A201" s="340">
        <v>2101501</v>
      </c>
      <c r="B201" s="341" t="s">
        <v>114</v>
      </c>
      <c r="C201" s="342">
        <v>189</v>
      </c>
    </row>
    <row r="202" spans="1:3">
      <c r="A202" s="340">
        <v>2101504</v>
      </c>
      <c r="B202" s="341" t="s">
        <v>127</v>
      </c>
      <c r="C202" s="342">
        <v>1</v>
      </c>
    </row>
    <row r="203" spans="1:3">
      <c r="A203" s="340">
        <v>2101506</v>
      </c>
      <c r="B203" s="341" t="s">
        <v>258</v>
      </c>
      <c r="C203" s="342">
        <v>15</v>
      </c>
    </row>
    <row r="204" spans="1:3">
      <c r="A204" s="337">
        <v>211</v>
      </c>
      <c r="B204" s="338" t="s">
        <v>259</v>
      </c>
      <c r="C204" s="339">
        <v>5720</v>
      </c>
    </row>
    <row r="205" spans="1:3">
      <c r="A205" s="340">
        <v>21101</v>
      </c>
      <c r="B205" s="341" t="s">
        <v>260</v>
      </c>
      <c r="C205" s="342">
        <v>204</v>
      </c>
    </row>
    <row r="206" spans="1:3">
      <c r="A206" s="340">
        <v>2110101</v>
      </c>
      <c r="B206" s="341" t="s">
        <v>114</v>
      </c>
      <c r="C206" s="342">
        <v>204</v>
      </c>
    </row>
    <row r="207" spans="1:3">
      <c r="A207" s="340">
        <v>21103</v>
      </c>
      <c r="B207" s="341" t="s">
        <v>261</v>
      </c>
      <c r="C207" s="342">
        <v>5516</v>
      </c>
    </row>
    <row r="208" spans="1:3">
      <c r="A208" s="340">
        <v>2110301</v>
      </c>
      <c r="B208" s="341" t="s">
        <v>262</v>
      </c>
      <c r="C208" s="342">
        <v>5516</v>
      </c>
    </row>
    <row r="209" spans="1:3">
      <c r="A209" s="337">
        <v>212</v>
      </c>
      <c r="B209" s="338" t="s">
        <v>263</v>
      </c>
      <c r="C209" s="339">
        <v>26173</v>
      </c>
    </row>
    <row r="210" spans="1:3">
      <c r="A210" s="340">
        <v>21201</v>
      </c>
      <c r="B210" s="341" t="s">
        <v>264</v>
      </c>
      <c r="C210" s="342">
        <v>9237</v>
      </c>
    </row>
    <row r="211" spans="1:3">
      <c r="A211" s="340">
        <v>2120101</v>
      </c>
      <c r="B211" s="341" t="s">
        <v>114</v>
      </c>
      <c r="C211" s="342">
        <v>3311</v>
      </c>
    </row>
    <row r="212" spans="1:3">
      <c r="A212" s="340">
        <v>2120102</v>
      </c>
      <c r="B212" s="341" t="s">
        <v>115</v>
      </c>
      <c r="C212" s="342">
        <v>2790</v>
      </c>
    </row>
    <row r="213" spans="1:3">
      <c r="A213" s="340">
        <v>2120104</v>
      </c>
      <c r="B213" s="341" t="s">
        <v>265</v>
      </c>
      <c r="C213" s="342">
        <v>3136</v>
      </c>
    </row>
    <row r="214" spans="1:3">
      <c r="A214" s="340">
        <v>21202</v>
      </c>
      <c r="B214" s="341" t="s">
        <v>266</v>
      </c>
      <c r="C214" s="342">
        <v>85</v>
      </c>
    </row>
    <row r="215" spans="1:3">
      <c r="A215" s="340">
        <v>2120201</v>
      </c>
      <c r="B215" s="341" t="s">
        <v>266</v>
      </c>
      <c r="C215" s="342">
        <v>85</v>
      </c>
    </row>
    <row r="216" spans="1:3">
      <c r="A216" s="340">
        <v>21203</v>
      </c>
      <c r="B216" s="341" t="s">
        <v>267</v>
      </c>
      <c r="C216" s="342">
        <v>7011</v>
      </c>
    </row>
    <row r="217" spans="1:3">
      <c r="A217" s="340">
        <v>2120303</v>
      </c>
      <c r="B217" s="341" t="s">
        <v>268</v>
      </c>
      <c r="C217" s="342">
        <v>6811</v>
      </c>
    </row>
    <row r="218" spans="1:3">
      <c r="A218" s="340">
        <v>2120399</v>
      </c>
      <c r="B218" s="341" t="s">
        <v>269</v>
      </c>
      <c r="C218" s="342">
        <v>200</v>
      </c>
    </row>
    <row r="219" spans="1:3">
      <c r="A219" s="340">
        <v>21205</v>
      </c>
      <c r="B219" s="341" t="s">
        <v>270</v>
      </c>
      <c r="C219" s="342">
        <v>9840</v>
      </c>
    </row>
    <row r="220" spans="1:3">
      <c r="A220" s="340">
        <v>2120501</v>
      </c>
      <c r="B220" s="341" t="s">
        <v>270</v>
      </c>
      <c r="C220" s="342">
        <v>9840</v>
      </c>
    </row>
    <row r="221" spans="1:3">
      <c r="A221" s="337">
        <v>213</v>
      </c>
      <c r="B221" s="338" t="s">
        <v>271</v>
      </c>
      <c r="C221" s="339">
        <v>6776</v>
      </c>
    </row>
    <row r="222" spans="1:3">
      <c r="A222" s="340">
        <v>21301</v>
      </c>
      <c r="B222" s="341" t="s">
        <v>272</v>
      </c>
      <c r="C222" s="342">
        <v>1028</v>
      </c>
    </row>
    <row r="223" spans="1:3">
      <c r="A223" s="340">
        <v>2130101</v>
      </c>
      <c r="B223" s="341" t="s">
        <v>114</v>
      </c>
      <c r="C223" s="342">
        <v>30</v>
      </c>
    </row>
    <row r="224" spans="1:3">
      <c r="A224" s="340">
        <v>2130104</v>
      </c>
      <c r="B224" s="341" t="s">
        <v>273</v>
      </c>
      <c r="C224" s="342">
        <v>758</v>
      </c>
    </row>
    <row r="225" spans="1:3">
      <c r="A225" s="340">
        <v>2130108</v>
      </c>
      <c r="B225" s="341" t="s">
        <v>274</v>
      </c>
      <c r="C225" s="342">
        <v>125</v>
      </c>
    </row>
    <row r="226" spans="1:3">
      <c r="A226" s="340">
        <v>2130109</v>
      </c>
      <c r="B226" s="341" t="s">
        <v>275</v>
      </c>
      <c r="C226" s="342">
        <v>95</v>
      </c>
    </row>
    <row r="227" spans="1:3">
      <c r="A227" s="340">
        <v>2130199</v>
      </c>
      <c r="B227" s="341" t="s">
        <v>276</v>
      </c>
      <c r="C227" s="342">
        <v>20</v>
      </c>
    </row>
    <row r="228" spans="1:3">
      <c r="A228" s="340">
        <v>21302</v>
      </c>
      <c r="B228" s="341" t="s">
        <v>277</v>
      </c>
      <c r="C228" s="342">
        <v>204</v>
      </c>
    </row>
    <row r="229" spans="1:3">
      <c r="A229" s="340">
        <v>2130201</v>
      </c>
      <c r="B229" s="341" t="s">
        <v>114</v>
      </c>
      <c r="C229" s="342">
        <v>3</v>
      </c>
    </row>
    <row r="230" spans="1:3">
      <c r="A230" s="340">
        <v>2130211</v>
      </c>
      <c r="B230" s="341" t="s">
        <v>278</v>
      </c>
      <c r="C230" s="342">
        <v>6</v>
      </c>
    </row>
    <row r="231" spans="1:3">
      <c r="A231" s="340">
        <v>2130234</v>
      </c>
      <c r="B231" s="341" t="s">
        <v>279</v>
      </c>
      <c r="C231" s="342">
        <v>195</v>
      </c>
    </row>
    <row r="232" spans="1:3">
      <c r="A232" s="340">
        <v>21303</v>
      </c>
      <c r="B232" s="341" t="s">
        <v>280</v>
      </c>
      <c r="C232" s="342">
        <v>580</v>
      </c>
    </row>
    <row r="233" spans="1:3">
      <c r="A233" s="340">
        <v>2130301</v>
      </c>
      <c r="B233" s="341" t="s">
        <v>114</v>
      </c>
      <c r="C233" s="342">
        <v>276</v>
      </c>
    </row>
    <row r="234" spans="1:3">
      <c r="A234" s="340">
        <v>2130302</v>
      </c>
      <c r="B234" s="341" t="s">
        <v>115</v>
      </c>
      <c r="C234" s="342">
        <v>25</v>
      </c>
    </row>
    <row r="235" spans="1:3">
      <c r="A235" s="340">
        <v>2130306</v>
      </c>
      <c r="B235" s="341" t="s">
        <v>281</v>
      </c>
      <c r="C235" s="342">
        <v>183</v>
      </c>
    </row>
    <row r="236" spans="1:3">
      <c r="A236" s="340">
        <v>2130312</v>
      </c>
      <c r="B236" s="341" t="s">
        <v>282</v>
      </c>
      <c r="C236" s="342">
        <v>25</v>
      </c>
    </row>
    <row r="237" spans="1:3">
      <c r="A237" s="340">
        <v>2130314</v>
      </c>
      <c r="B237" s="341" t="s">
        <v>283</v>
      </c>
      <c r="C237" s="342">
        <v>31</v>
      </c>
    </row>
    <row r="238" spans="1:3">
      <c r="A238" s="340">
        <v>2130335</v>
      </c>
      <c r="B238" s="341" t="s">
        <v>284</v>
      </c>
      <c r="C238" s="342">
        <v>10</v>
      </c>
    </row>
    <row r="239" spans="1:3">
      <c r="A239" s="340">
        <v>2130399</v>
      </c>
      <c r="B239" s="341" t="s">
        <v>285</v>
      </c>
      <c r="C239" s="342">
        <v>30</v>
      </c>
    </row>
    <row r="240" spans="1:3">
      <c r="A240" s="340">
        <v>21305</v>
      </c>
      <c r="B240" s="341" t="s">
        <v>286</v>
      </c>
      <c r="C240" s="342">
        <v>3010</v>
      </c>
    </row>
    <row r="241" spans="1:3">
      <c r="A241" s="340">
        <v>2130599</v>
      </c>
      <c r="B241" s="341" t="s">
        <v>287</v>
      </c>
      <c r="C241" s="342">
        <v>3010</v>
      </c>
    </row>
    <row r="242" spans="1:3">
      <c r="A242" s="340">
        <v>21307</v>
      </c>
      <c r="B242" s="341" t="s">
        <v>288</v>
      </c>
      <c r="C242" s="342">
        <v>1623</v>
      </c>
    </row>
    <row r="243" spans="1:3">
      <c r="A243" s="340">
        <v>2130705</v>
      </c>
      <c r="B243" s="341" t="s">
        <v>289</v>
      </c>
      <c r="C243" s="342">
        <v>1623</v>
      </c>
    </row>
    <row r="244" spans="1:3">
      <c r="A244" s="340">
        <v>21308</v>
      </c>
      <c r="B244" s="341" t="s">
        <v>290</v>
      </c>
      <c r="C244" s="342">
        <v>30</v>
      </c>
    </row>
    <row r="245" spans="1:3">
      <c r="A245" s="340">
        <v>2130803</v>
      </c>
      <c r="B245" s="341" t="s">
        <v>291</v>
      </c>
      <c r="C245" s="342">
        <v>30</v>
      </c>
    </row>
    <row r="246" spans="1:3">
      <c r="A246" s="340">
        <v>21399</v>
      </c>
      <c r="B246" s="341" t="s">
        <v>292</v>
      </c>
      <c r="C246" s="342">
        <v>301</v>
      </c>
    </row>
    <row r="247" spans="1:3">
      <c r="A247" s="340">
        <v>2139999</v>
      </c>
      <c r="B247" s="341" t="s">
        <v>292</v>
      </c>
      <c r="C247" s="342">
        <v>301</v>
      </c>
    </row>
    <row r="248" spans="1:3">
      <c r="A248" s="337">
        <v>214</v>
      </c>
      <c r="B248" s="338" t="s">
        <v>293</v>
      </c>
      <c r="C248" s="339">
        <v>283</v>
      </c>
    </row>
    <row r="249" spans="1:3">
      <c r="A249" s="340">
        <v>21401</v>
      </c>
      <c r="B249" s="341" t="s">
        <v>294</v>
      </c>
      <c r="C249" s="342">
        <v>283</v>
      </c>
    </row>
    <row r="250" spans="1:3">
      <c r="A250" s="340">
        <v>2140101</v>
      </c>
      <c r="B250" s="341" t="s">
        <v>114</v>
      </c>
      <c r="C250" s="342">
        <v>28</v>
      </c>
    </row>
    <row r="251" spans="1:3">
      <c r="A251" s="340">
        <v>2140104</v>
      </c>
      <c r="B251" s="341" t="s">
        <v>295</v>
      </c>
      <c r="C251" s="342">
        <v>136</v>
      </c>
    </row>
    <row r="252" spans="1:3">
      <c r="A252" s="340">
        <v>2140106</v>
      </c>
      <c r="B252" s="341" t="s">
        <v>296</v>
      </c>
      <c r="C252" s="342">
        <v>119</v>
      </c>
    </row>
    <row r="253" spans="1:3">
      <c r="A253" s="337">
        <v>220</v>
      </c>
      <c r="B253" s="338" t="s">
        <v>297</v>
      </c>
      <c r="C253" s="339">
        <v>269</v>
      </c>
    </row>
    <row r="254" spans="1:3">
      <c r="A254" s="340">
        <v>22001</v>
      </c>
      <c r="B254" s="341" t="s">
        <v>298</v>
      </c>
      <c r="C254" s="342">
        <v>269</v>
      </c>
    </row>
    <row r="255" spans="1:3">
      <c r="A255" s="340">
        <v>2200101</v>
      </c>
      <c r="B255" s="341" t="s">
        <v>114</v>
      </c>
      <c r="C255" s="342">
        <v>63</v>
      </c>
    </row>
    <row r="256" spans="1:3">
      <c r="A256" s="340">
        <v>2200102</v>
      </c>
      <c r="B256" s="341" t="s">
        <v>115</v>
      </c>
      <c r="C256" s="342">
        <v>91</v>
      </c>
    </row>
    <row r="257" spans="1:3">
      <c r="A257" s="340">
        <v>2200112</v>
      </c>
      <c r="B257" s="341" t="s">
        <v>299</v>
      </c>
      <c r="C257" s="342">
        <v>115</v>
      </c>
    </row>
    <row r="258" spans="1:3">
      <c r="A258" s="337">
        <v>221</v>
      </c>
      <c r="B258" s="338" t="s">
        <v>300</v>
      </c>
      <c r="C258" s="339">
        <v>9620</v>
      </c>
    </row>
    <row r="259" spans="1:3">
      <c r="A259" s="340">
        <v>22101</v>
      </c>
      <c r="B259" s="341" t="s">
        <v>301</v>
      </c>
      <c r="C259" s="342">
        <v>5120</v>
      </c>
    </row>
    <row r="260" spans="1:3">
      <c r="A260" s="340">
        <v>2210108</v>
      </c>
      <c r="B260" s="341" t="s">
        <v>302</v>
      </c>
      <c r="C260" s="342">
        <v>5000</v>
      </c>
    </row>
    <row r="261" spans="1:3">
      <c r="A261" s="340">
        <v>2210199</v>
      </c>
      <c r="B261" s="341" t="s">
        <v>303</v>
      </c>
      <c r="C261" s="342">
        <v>120</v>
      </c>
    </row>
    <row r="262" spans="1:3">
      <c r="A262" s="340">
        <v>22102</v>
      </c>
      <c r="B262" s="341" t="s">
        <v>304</v>
      </c>
      <c r="C262" s="342">
        <v>4500</v>
      </c>
    </row>
    <row r="263" spans="1:3">
      <c r="A263" s="340">
        <v>2210201</v>
      </c>
      <c r="B263" s="341" t="s">
        <v>305</v>
      </c>
      <c r="C263" s="342">
        <v>4500</v>
      </c>
    </row>
    <row r="264" spans="1:3">
      <c r="A264" s="337">
        <v>222</v>
      </c>
      <c r="B264" s="338" t="s">
        <v>306</v>
      </c>
      <c r="C264" s="339">
        <v>82</v>
      </c>
    </row>
    <row r="265" spans="1:3">
      <c r="A265" s="340">
        <v>22204</v>
      </c>
      <c r="B265" s="341" t="s">
        <v>307</v>
      </c>
      <c r="C265" s="342">
        <v>82</v>
      </c>
    </row>
    <row r="266" spans="1:3">
      <c r="A266" s="340">
        <v>2220401</v>
      </c>
      <c r="B266" s="341" t="s">
        <v>308</v>
      </c>
      <c r="C266" s="342">
        <v>82</v>
      </c>
    </row>
    <row r="267" spans="1:3">
      <c r="A267" s="337">
        <v>224</v>
      </c>
      <c r="B267" s="338" t="s">
        <v>309</v>
      </c>
      <c r="C267" s="339">
        <v>891</v>
      </c>
    </row>
    <row r="268" spans="1:3">
      <c r="A268" s="340">
        <v>22401</v>
      </c>
      <c r="B268" s="341" t="s">
        <v>310</v>
      </c>
      <c r="C268" s="342">
        <v>517</v>
      </c>
    </row>
    <row r="269" spans="1:3">
      <c r="A269" s="340">
        <v>2240101</v>
      </c>
      <c r="B269" s="341" t="s">
        <v>114</v>
      </c>
      <c r="C269" s="342">
        <v>446</v>
      </c>
    </row>
    <row r="270" spans="1:3">
      <c r="A270" s="340">
        <v>2240102</v>
      </c>
      <c r="B270" s="341" t="s">
        <v>115</v>
      </c>
      <c r="C270" s="342">
        <v>15</v>
      </c>
    </row>
    <row r="271" spans="1:3">
      <c r="A271" s="340">
        <v>2240106</v>
      </c>
      <c r="B271" s="341" t="s">
        <v>311</v>
      </c>
      <c r="C271" s="342">
        <v>35</v>
      </c>
    </row>
    <row r="272" spans="1:3">
      <c r="A272" s="340">
        <v>2240109</v>
      </c>
      <c r="B272" s="341" t="s">
        <v>312</v>
      </c>
      <c r="C272" s="342">
        <v>21</v>
      </c>
    </row>
    <row r="273" spans="1:3">
      <c r="A273" s="340">
        <v>22402</v>
      </c>
      <c r="B273" s="341" t="s">
        <v>313</v>
      </c>
      <c r="C273" s="342">
        <v>170</v>
      </c>
    </row>
    <row r="274" spans="1:3">
      <c r="A274" s="340">
        <v>2240202</v>
      </c>
      <c r="B274" s="341" t="s">
        <v>115</v>
      </c>
      <c r="C274" s="342">
        <v>170</v>
      </c>
    </row>
    <row r="275" spans="1:3">
      <c r="A275" s="340">
        <v>22406</v>
      </c>
      <c r="B275" s="341" t="s">
        <v>314</v>
      </c>
      <c r="C275" s="342">
        <v>187</v>
      </c>
    </row>
    <row r="276" spans="1:3">
      <c r="A276" s="340">
        <v>2240602</v>
      </c>
      <c r="B276" s="341" t="s">
        <v>315</v>
      </c>
      <c r="C276" s="342">
        <v>40</v>
      </c>
    </row>
    <row r="277" spans="1:3">
      <c r="A277" s="340">
        <v>2240699</v>
      </c>
      <c r="B277" s="341" t="s">
        <v>316</v>
      </c>
      <c r="C277" s="342">
        <v>147</v>
      </c>
    </row>
    <row r="278" spans="1:3">
      <c r="A278" s="340">
        <v>22407</v>
      </c>
      <c r="B278" s="341" t="s">
        <v>317</v>
      </c>
      <c r="C278" s="342">
        <v>17</v>
      </c>
    </row>
    <row r="279" spans="1:3">
      <c r="A279" s="340">
        <v>2240799</v>
      </c>
      <c r="B279" s="341" t="s">
        <v>318</v>
      </c>
      <c r="C279" s="342">
        <v>17</v>
      </c>
    </row>
    <row r="280" spans="1:3">
      <c r="A280" s="337">
        <v>227</v>
      </c>
      <c r="B280" s="338" t="s">
        <v>319</v>
      </c>
      <c r="C280" s="339">
        <v>3000</v>
      </c>
    </row>
    <row r="281" spans="1:3">
      <c r="A281" s="337">
        <v>229</v>
      </c>
      <c r="B281" s="338" t="s">
        <v>320</v>
      </c>
      <c r="C281" s="339">
        <v>27933</v>
      </c>
    </row>
    <row r="282" spans="1:3">
      <c r="A282" s="340">
        <v>22999</v>
      </c>
      <c r="B282" s="341" t="s">
        <v>320</v>
      </c>
      <c r="C282" s="342">
        <v>27933</v>
      </c>
    </row>
    <row r="283" spans="1:3">
      <c r="A283" s="340">
        <v>2299999</v>
      </c>
      <c r="B283" s="341" t="s">
        <v>320</v>
      </c>
      <c r="C283" s="342">
        <v>27933</v>
      </c>
    </row>
    <row r="284" spans="1:3">
      <c r="A284" s="337">
        <v>232</v>
      </c>
      <c r="B284" s="338" t="s">
        <v>321</v>
      </c>
      <c r="C284" s="339">
        <v>56690</v>
      </c>
    </row>
    <row r="285" spans="1:3">
      <c r="A285" s="340">
        <v>23203</v>
      </c>
      <c r="B285" s="341" t="s">
        <v>322</v>
      </c>
      <c r="C285" s="342">
        <v>56690</v>
      </c>
    </row>
    <row r="286" spans="1:3">
      <c r="A286" s="340">
        <v>2320301</v>
      </c>
      <c r="B286" s="341" t="s">
        <v>323</v>
      </c>
      <c r="C286" s="342">
        <v>27910</v>
      </c>
    </row>
    <row r="287" spans="1:3">
      <c r="A287" s="340">
        <v>2320399</v>
      </c>
      <c r="B287" s="341" t="s">
        <v>324</v>
      </c>
      <c r="C287" s="342">
        <v>28780</v>
      </c>
    </row>
    <row r="288" spans="1:3">
      <c r="A288" s="337">
        <v>233</v>
      </c>
      <c r="B288" s="338" t="s">
        <v>325</v>
      </c>
      <c r="C288" s="339">
        <v>139</v>
      </c>
    </row>
    <row r="289" spans="1:3">
      <c r="A289" s="340">
        <v>23303</v>
      </c>
      <c r="B289" s="341" t="s">
        <v>326</v>
      </c>
      <c r="C289" s="342">
        <v>139</v>
      </c>
    </row>
  </sheetData>
  <mergeCells count="2">
    <mergeCell ref="A1:C1"/>
    <mergeCell ref="A3:A4"/>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68"/>
  <sheetViews>
    <sheetView topLeftCell="A52" workbookViewId="0">
      <selection activeCell="A17" sqref="A17"/>
    </sheetView>
  </sheetViews>
  <sheetFormatPr defaultColWidth="9" defaultRowHeight="15.75" outlineLevelCol="4"/>
  <cols>
    <col min="1" max="1" width="19.375" style="122" customWidth="1"/>
    <col min="2" max="2" width="38.625" style="122" customWidth="1"/>
    <col min="3" max="3" width="17.25" style="229" customWidth="1"/>
    <col min="4" max="16384" width="9" style="122"/>
  </cols>
  <sheetData>
    <row r="1" ht="21" customHeight="1" spans="1:1">
      <c r="A1" s="121"/>
    </row>
    <row r="2" ht="24.75" customHeight="1" spans="1:3">
      <c r="A2" s="124" t="s">
        <v>327</v>
      </c>
      <c r="B2" s="125"/>
      <c r="C2" s="125"/>
    </row>
    <row r="3" s="121" customFormat="1" ht="24" customHeight="1" spans="3:3">
      <c r="C3" s="231" t="s">
        <v>60</v>
      </c>
    </row>
    <row r="4" s="313" customFormat="1" ht="30" customHeight="1" spans="1:3">
      <c r="A4" s="237" t="s">
        <v>328</v>
      </c>
      <c r="B4" s="237" t="s">
        <v>329</v>
      </c>
      <c r="C4" s="238" t="s">
        <v>61</v>
      </c>
    </row>
    <row r="5" s="314" customFormat="1" ht="30" customHeight="1" spans="1:3">
      <c r="A5" s="316" t="s">
        <v>330</v>
      </c>
      <c r="B5" s="316" t="s">
        <v>331</v>
      </c>
      <c r="C5" s="317">
        <f>SUM(C6:C15)</f>
        <v>118006</v>
      </c>
    </row>
    <row r="6" s="315" customFormat="1" ht="30" customHeight="1" spans="1:3">
      <c r="A6" s="318" t="s">
        <v>332</v>
      </c>
      <c r="B6" s="318" t="s">
        <v>333</v>
      </c>
      <c r="C6" s="319">
        <v>26846</v>
      </c>
    </row>
    <row r="7" s="315" customFormat="1" ht="30" customHeight="1" spans="1:3">
      <c r="A7" s="318" t="s">
        <v>334</v>
      </c>
      <c r="B7" s="318" t="s">
        <v>335</v>
      </c>
      <c r="C7" s="319">
        <v>22365</v>
      </c>
    </row>
    <row r="8" s="315" customFormat="1" ht="30" customHeight="1" spans="1:3">
      <c r="A8" s="318" t="s">
        <v>336</v>
      </c>
      <c r="B8" s="318" t="s">
        <v>337</v>
      </c>
      <c r="C8" s="319">
        <v>15696</v>
      </c>
    </row>
    <row r="9" s="315" customFormat="1" ht="30" customHeight="1" spans="1:3">
      <c r="A9" s="318" t="s">
        <v>338</v>
      </c>
      <c r="B9" s="318" t="s">
        <v>339</v>
      </c>
      <c r="C9" s="319">
        <v>21478</v>
      </c>
    </row>
    <row r="10" s="315" customFormat="1" ht="30" customHeight="1" spans="1:3">
      <c r="A10" s="318" t="s">
        <v>340</v>
      </c>
      <c r="B10" s="318" t="s">
        <v>341</v>
      </c>
      <c r="C10" s="319">
        <v>12479</v>
      </c>
    </row>
    <row r="11" s="315" customFormat="1" ht="30" customHeight="1" spans="1:3">
      <c r="A11" s="318" t="s">
        <v>342</v>
      </c>
      <c r="B11" s="318" t="s">
        <v>343</v>
      </c>
      <c r="C11" s="319">
        <v>2674</v>
      </c>
    </row>
    <row r="12" s="315" customFormat="1" ht="30" customHeight="1" spans="1:3">
      <c r="A12" s="318" t="s">
        <v>344</v>
      </c>
      <c r="B12" s="318" t="s">
        <v>345</v>
      </c>
      <c r="C12" s="319">
        <v>800</v>
      </c>
    </row>
    <row r="13" s="315" customFormat="1" ht="30" customHeight="1" spans="1:3">
      <c r="A13" s="318" t="s">
        <v>346</v>
      </c>
      <c r="B13" s="318" t="s">
        <v>347</v>
      </c>
      <c r="C13" s="319">
        <v>647</v>
      </c>
    </row>
    <row r="14" s="315" customFormat="1" ht="30" customHeight="1" spans="1:3">
      <c r="A14" s="318" t="s">
        <v>348</v>
      </c>
      <c r="B14" s="318" t="s">
        <v>305</v>
      </c>
      <c r="C14" s="319">
        <v>5147</v>
      </c>
    </row>
    <row r="15" s="315" customFormat="1" ht="30" customHeight="1" spans="1:4">
      <c r="A15" s="318" t="s">
        <v>349</v>
      </c>
      <c r="B15" s="318" t="s">
        <v>350</v>
      </c>
      <c r="C15" s="319">
        <v>9874</v>
      </c>
      <c r="D15" s="315" t="s">
        <v>351</v>
      </c>
    </row>
    <row r="16" s="313" customFormat="1" ht="30" customHeight="1" spans="1:3">
      <c r="A16" s="320">
        <v>302</v>
      </c>
      <c r="B16" s="320" t="s">
        <v>352</v>
      </c>
      <c r="C16" s="317">
        <f>SUM(C17:C40)</f>
        <v>41557</v>
      </c>
    </row>
    <row r="17" s="121" customFormat="1" ht="30" customHeight="1" spans="1:5">
      <c r="A17" s="318" t="s">
        <v>353</v>
      </c>
      <c r="B17" s="318" t="s">
        <v>354</v>
      </c>
      <c r="C17" s="319">
        <v>10264</v>
      </c>
      <c r="E17" s="321"/>
    </row>
    <row r="18" s="121" customFormat="1" ht="30" customHeight="1" spans="1:5">
      <c r="A18" s="318" t="s">
        <v>355</v>
      </c>
      <c r="B18" s="318" t="s">
        <v>356</v>
      </c>
      <c r="C18" s="319">
        <v>564</v>
      </c>
      <c r="E18" s="321"/>
    </row>
    <row r="19" s="121" customFormat="1" ht="30" customHeight="1" spans="1:5">
      <c r="A19" s="318" t="s">
        <v>357</v>
      </c>
      <c r="B19" s="318" t="s">
        <v>358</v>
      </c>
      <c r="C19" s="319">
        <v>157</v>
      </c>
      <c r="E19" s="321"/>
    </row>
    <row r="20" s="121" customFormat="1" ht="30" customHeight="1" spans="1:5">
      <c r="A20" s="318" t="s">
        <v>359</v>
      </c>
      <c r="B20" s="318" t="s">
        <v>360</v>
      </c>
      <c r="C20" s="319">
        <v>80</v>
      </c>
      <c r="E20" s="321"/>
    </row>
    <row r="21" s="121" customFormat="1" ht="30" customHeight="1" spans="1:5">
      <c r="A21" s="318" t="s">
        <v>361</v>
      </c>
      <c r="B21" s="318" t="s">
        <v>362</v>
      </c>
      <c r="C21" s="319">
        <v>204</v>
      </c>
      <c r="E21" s="321"/>
    </row>
    <row r="22" s="121" customFormat="1" ht="30" customHeight="1" spans="1:5">
      <c r="A22" s="318" t="s">
        <v>363</v>
      </c>
      <c r="B22" s="318" t="s">
        <v>364</v>
      </c>
      <c r="C22" s="319">
        <v>1024</v>
      </c>
      <c r="E22" s="321"/>
    </row>
    <row r="23" s="121" customFormat="1" ht="30" customHeight="1" spans="1:5">
      <c r="A23" s="318" t="s">
        <v>365</v>
      </c>
      <c r="B23" s="318" t="s">
        <v>366</v>
      </c>
      <c r="C23" s="319">
        <v>847</v>
      </c>
      <c r="E23" s="321"/>
    </row>
    <row r="24" s="121" customFormat="1" ht="30" customHeight="1" spans="1:5">
      <c r="A24" s="318" t="s">
        <v>367</v>
      </c>
      <c r="B24" s="318" t="s">
        <v>368</v>
      </c>
      <c r="C24" s="319">
        <v>41</v>
      </c>
      <c r="E24" s="321"/>
    </row>
    <row r="25" s="121" customFormat="1" ht="30" customHeight="1" spans="1:5">
      <c r="A25" s="318" t="s">
        <v>369</v>
      </c>
      <c r="B25" s="318" t="s">
        <v>370</v>
      </c>
      <c r="C25" s="319">
        <v>410</v>
      </c>
      <c r="E25" s="321"/>
    </row>
    <row r="26" s="121" customFormat="1" ht="30" customHeight="1" spans="1:5">
      <c r="A26" s="318" t="s">
        <v>371</v>
      </c>
      <c r="B26" s="318" t="s">
        <v>372</v>
      </c>
      <c r="C26" s="319">
        <v>2165</v>
      </c>
      <c r="E26" s="321"/>
    </row>
    <row r="27" s="121" customFormat="1" ht="30" customHeight="1" spans="1:5">
      <c r="A27" s="318" t="s">
        <v>373</v>
      </c>
      <c r="B27" s="318" t="s">
        <v>374</v>
      </c>
      <c r="C27" s="319">
        <v>354</v>
      </c>
      <c r="E27" s="321"/>
    </row>
    <row r="28" s="121" customFormat="1" ht="30" customHeight="1" spans="1:5">
      <c r="A28" s="318" t="s">
        <v>375</v>
      </c>
      <c r="B28" s="318" t="s">
        <v>376</v>
      </c>
      <c r="C28" s="319">
        <v>80</v>
      </c>
      <c r="E28" s="321"/>
    </row>
    <row r="29" s="121" customFormat="1" ht="30" customHeight="1" spans="1:5">
      <c r="A29" s="318" t="s">
        <v>377</v>
      </c>
      <c r="B29" s="318" t="s">
        <v>378</v>
      </c>
      <c r="C29" s="319">
        <v>120</v>
      </c>
      <c r="E29" s="321"/>
    </row>
    <row r="30" s="121" customFormat="1" ht="30" customHeight="1" spans="1:5">
      <c r="A30" s="318" t="s">
        <v>379</v>
      </c>
      <c r="B30" s="318" t="s">
        <v>380</v>
      </c>
      <c r="C30" s="319">
        <v>173</v>
      </c>
      <c r="E30" s="321"/>
    </row>
    <row r="31" s="121" customFormat="1" ht="30" customHeight="1" spans="1:5">
      <c r="A31" s="318" t="s">
        <v>381</v>
      </c>
      <c r="B31" s="318" t="s">
        <v>382</v>
      </c>
      <c r="C31" s="319">
        <v>1001</v>
      </c>
      <c r="E31" s="321"/>
    </row>
    <row r="32" s="121" customFormat="1" ht="30" customHeight="1" spans="1:5">
      <c r="A32" s="318" t="s">
        <v>383</v>
      </c>
      <c r="B32" s="318" t="s">
        <v>384</v>
      </c>
      <c r="C32" s="319">
        <v>30</v>
      </c>
      <c r="E32" s="321"/>
    </row>
    <row r="33" s="121" customFormat="1" ht="30" customHeight="1" spans="1:5">
      <c r="A33" s="318" t="s">
        <v>385</v>
      </c>
      <c r="B33" s="318" t="s">
        <v>386</v>
      </c>
      <c r="C33" s="319">
        <v>126</v>
      </c>
      <c r="E33" s="321"/>
    </row>
    <row r="34" s="121" customFormat="1" ht="30" customHeight="1" spans="1:5">
      <c r="A34" s="318" t="s">
        <v>387</v>
      </c>
      <c r="B34" s="318" t="s">
        <v>388</v>
      </c>
      <c r="C34" s="319">
        <v>506</v>
      </c>
      <c r="E34" s="321"/>
    </row>
    <row r="35" s="121" customFormat="1" ht="30" customHeight="1" spans="1:5">
      <c r="A35" s="318" t="s">
        <v>389</v>
      </c>
      <c r="B35" s="318" t="s">
        <v>390</v>
      </c>
      <c r="C35" s="319">
        <v>14214</v>
      </c>
      <c r="E35" s="321"/>
    </row>
    <row r="36" s="121" customFormat="1" ht="30" customHeight="1" spans="1:5">
      <c r="A36" s="318" t="s">
        <v>391</v>
      </c>
      <c r="B36" s="318" t="s">
        <v>392</v>
      </c>
      <c r="C36" s="319">
        <v>450</v>
      </c>
      <c r="E36" s="321"/>
    </row>
    <row r="37" s="121" customFormat="1" ht="30" customHeight="1" spans="1:5">
      <c r="A37" s="318" t="s">
        <v>393</v>
      </c>
      <c r="B37" s="318" t="s">
        <v>394</v>
      </c>
      <c r="C37" s="319">
        <v>210</v>
      </c>
      <c r="E37" s="321"/>
    </row>
    <row r="38" s="121" customFormat="1" ht="30" customHeight="1" spans="1:5">
      <c r="A38" s="318" t="s">
        <v>395</v>
      </c>
      <c r="B38" s="318" t="s">
        <v>396</v>
      </c>
      <c r="C38" s="319">
        <v>490</v>
      </c>
      <c r="E38" s="321"/>
    </row>
    <row r="39" s="121" customFormat="1" ht="30" customHeight="1" spans="1:5">
      <c r="A39" s="318" t="s">
        <v>397</v>
      </c>
      <c r="B39" s="318" t="s">
        <v>398</v>
      </c>
      <c r="C39" s="319">
        <v>1210</v>
      </c>
      <c r="E39" s="321"/>
    </row>
    <row r="40" s="121" customFormat="1" ht="30" customHeight="1" spans="1:5">
      <c r="A40" s="318" t="s">
        <v>399</v>
      </c>
      <c r="B40" s="318" t="s">
        <v>400</v>
      </c>
      <c r="C40" s="319">
        <v>6837</v>
      </c>
      <c r="E40" s="321"/>
    </row>
    <row r="41" s="121" customFormat="1" ht="30" customHeight="1" spans="1:5">
      <c r="A41" s="320" t="s">
        <v>401</v>
      </c>
      <c r="B41" s="322" t="s">
        <v>402</v>
      </c>
      <c r="C41" s="317">
        <f>SUM(C42:C46)</f>
        <v>31440</v>
      </c>
      <c r="E41" s="321"/>
    </row>
    <row r="42" s="121" customFormat="1" ht="30" customHeight="1" spans="1:5">
      <c r="A42" s="318" t="s">
        <v>403</v>
      </c>
      <c r="B42" s="318" t="s">
        <v>404</v>
      </c>
      <c r="C42" s="319">
        <v>300</v>
      </c>
      <c r="E42" s="321"/>
    </row>
    <row r="43" s="121" customFormat="1" ht="30" customHeight="1" spans="1:5">
      <c r="A43" s="318" t="s">
        <v>405</v>
      </c>
      <c r="B43" s="318" t="s">
        <v>406</v>
      </c>
      <c r="C43" s="319">
        <v>14337</v>
      </c>
      <c r="E43" s="321"/>
    </row>
    <row r="44" s="121" customFormat="1" ht="30" customHeight="1" spans="1:5">
      <c r="A44" s="318" t="s">
        <v>407</v>
      </c>
      <c r="B44" s="318" t="s">
        <v>408</v>
      </c>
      <c r="C44" s="319">
        <v>4025</v>
      </c>
      <c r="E44" s="321"/>
    </row>
    <row r="45" s="121" customFormat="1" ht="30" customHeight="1" spans="1:5">
      <c r="A45" s="318" t="s">
        <v>409</v>
      </c>
      <c r="B45" s="318" t="s">
        <v>410</v>
      </c>
      <c r="C45" s="319">
        <v>300</v>
      </c>
      <c r="E45" s="321"/>
    </row>
    <row r="46" s="121" customFormat="1" ht="30" customHeight="1" spans="1:5">
      <c r="A46" s="318" t="s">
        <v>411</v>
      </c>
      <c r="B46" s="318" t="s">
        <v>412</v>
      </c>
      <c r="C46" s="319">
        <v>12478</v>
      </c>
      <c r="E46" s="321"/>
    </row>
    <row r="47" s="121" customFormat="1" ht="30" customHeight="1" spans="1:5">
      <c r="A47" s="320" t="s">
        <v>413</v>
      </c>
      <c r="B47" s="322" t="s">
        <v>414</v>
      </c>
      <c r="C47" s="323">
        <f>SUM(C48:C49)</f>
        <v>56829</v>
      </c>
      <c r="E47" s="321"/>
    </row>
    <row r="48" s="121" customFormat="1" ht="30" customHeight="1" spans="1:5">
      <c r="A48" s="277" t="s">
        <v>415</v>
      </c>
      <c r="B48" s="324" t="s">
        <v>416</v>
      </c>
      <c r="C48" s="325">
        <v>56690</v>
      </c>
      <c r="E48" s="321"/>
    </row>
    <row r="49" s="121" customFormat="1" ht="30" customHeight="1" spans="1:5">
      <c r="A49" s="277"/>
      <c r="B49" s="324" t="s">
        <v>417</v>
      </c>
      <c r="C49" s="325">
        <v>139</v>
      </c>
      <c r="E49" s="321"/>
    </row>
    <row r="50" s="121" customFormat="1" ht="30" customHeight="1" spans="1:5">
      <c r="A50" s="320" t="s">
        <v>418</v>
      </c>
      <c r="B50" s="322" t="s">
        <v>419</v>
      </c>
      <c r="C50" s="323">
        <f>SUM(C51)</f>
        <v>3110</v>
      </c>
      <c r="E50" s="321"/>
    </row>
    <row r="51" s="121" customFormat="1" ht="30" customHeight="1" spans="1:5">
      <c r="A51" s="277" t="s">
        <v>420</v>
      </c>
      <c r="B51" s="324" t="s">
        <v>421</v>
      </c>
      <c r="C51" s="325">
        <v>3110</v>
      </c>
      <c r="E51" s="321"/>
    </row>
    <row r="52" s="121" customFormat="1" ht="30" customHeight="1" spans="1:5">
      <c r="A52" s="320" t="s">
        <v>422</v>
      </c>
      <c r="B52" s="322" t="s">
        <v>423</v>
      </c>
      <c r="C52" s="323">
        <f>SUM(C53:C57)</f>
        <v>1593</v>
      </c>
      <c r="E52" s="321"/>
    </row>
    <row r="53" s="121" customFormat="1" ht="30" customHeight="1" spans="1:5">
      <c r="A53" s="277" t="s">
        <v>424</v>
      </c>
      <c r="B53" s="324" t="s">
        <v>425</v>
      </c>
      <c r="C53" s="325">
        <v>165</v>
      </c>
      <c r="E53" s="321"/>
    </row>
    <row r="54" s="121" customFormat="1" ht="30" customHeight="1" spans="1:5">
      <c r="A54" s="277" t="s">
        <v>426</v>
      </c>
      <c r="B54" s="324" t="s">
        <v>427</v>
      </c>
      <c r="C54" s="325">
        <v>598</v>
      </c>
      <c r="E54" s="321"/>
    </row>
    <row r="55" s="121" customFormat="1" ht="30" customHeight="1" spans="1:5">
      <c r="A55" s="277" t="s">
        <v>428</v>
      </c>
      <c r="B55" s="324" t="s">
        <v>429</v>
      </c>
      <c r="C55" s="325">
        <v>698</v>
      </c>
      <c r="E55" s="321"/>
    </row>
    <row r="56" s="121" customFormat="1" ht="30" customHeight="1" spans="1:5">
      <c r="A56" s="277" t="s">
        <v>430</v>
      </c>
      <c r="B56" s="324" t="s">
        <v>431</v>
      </c>
      <c r="C56" s="325">
        <v>50</v>
      </c>
      <c r="E56" s="321"/>
    </row>
    <row r="57" s="121" customFormat="1" ht="30" customHeight="1" spans="1:5">
      <c r="A57" s="277" t="s">
        <v>432</v>
      </c>
      <c r="B57" s="324" t="s">
        <v>433</v>
      </c>
      <c r="C57" s="325">
        <v>82</v>
      </c>
      <c r="E57" s="321"/>
    </row>
    <row r="58" s="121" customFormat="1" ht="30" customHeight="1" spans="1:5">
      <c r="A58" s="320" t="s">
        <v>434</v>
      </c>
      <c r="B58" s="322" t="s">
        <v>320</v>
      </c>
      <c r="C58" s="323">
        <f>C59+C60</f>
        <v>3965</v>
      </c>
      <c r="E58" s="321"/>
    </row>
    <row r="59" s="121" customFormat="1" ht="30" customHeight="1" spans="1:5">
      <c r="A59" s="277" t="s">
        <v>435</v>
      </c>
      <c r="B59" s="324" t="s">
        <v>436</v>
      </c>
      <c r="C59" s="325">
        <v>3000</v>
      </c>
      <c r="E59" s="321"/>
    </row>
    <row r="60" s="121" customFormat="1" ht="30" customHeight="1" spans="1:5">
      <c r="A60" s="277" t="s">
        <v>437</v>
      </c>
      <c r="B60" s="324" t="s">
        <v>320</v>
      </c>
      <c r="C60" s="325">
        <v>965</v>
      </c>
      <c r="E60" s="321"/>
    </row>
    <row r="61" s="121" customFormat="1" ht="30" customHeight="1" spans="1:5">
      <c r="A61" s="237" t="s">
        <v>438</v>
      </c>
      <c r="B61" s="237"/>
      <c r="C61" s="326">
        <f>C58+C52+C50+C47+C41+C16+C5</f>
        <v>256500</v>
      </c>
      <c r="E61" s="321"/>
    </row>
    <row r="62" s="121" customFormat="1" ht="43.5" customHeight="1" spans="1:5">
      <c r="A62" s="122"/>
      <c r="B62" s="122"/>
      <c r="C62" s="229"/>
      <c r="E62" s="321"/>
    </row>
    <row r="63" s="121" customFormat="1" ht="43.5" customHeight="1" spans="1:5">
      <c r="A63" s="122"/>
      <c r="B63" s="122"/>
      <c r="C63" s="229"/>
      <c r="E63" s="321"/>
    </row>
    <row r="64" s="121" customFormat="1" ht="43.5" customHeight="1" spans="1:5">
      <c r="A64" s="122"/>
      <c r="B64" s="122"/>
      <c r="C64" s="229"/>
      <c r="E64" s="321"/>
    </row>
    <row r="65" s="121" customFormat="1" ht="43.5" customHeight="1" spans="1:5">
      <c r="A65" s="122"/>
      <c r="B65" s="122"/>
      <c r="C65" s="229"/>
      <c r="E65" s="321"/>
    </row>
    <row r="66" s="121" customFormat="1" ht="43.5" customHeight="1" spans="1:5">
      <c r="A66" s="122"/>
      <c r="B66" s="122"/>
      <c r="C66" s="229"/>
      <c r="E66" s="321"/>
    </row>
    <row r="67" s="121" customFormat="1" ht="43.5" customHeight="1" spans="1:5">
      <c r="A67" s="122"/>
      <c r="B67" s="122"/>
      <c r="C67" s="229"/>
      <c r="E67" s="321"/>
    </row>
    <row r="68" s="313" customFormat="1" ht="43.5" customHeight="1" spans="1:3">
      <c r="A68" s="122"/>
      <c r="B68" s="122"/>
      <c r="C68" s="229"/>
    </row>
  </sheetData>
  <mergeCells count="2">
    <mergeCell ref="A2:C2"/>
    <mergeCell ref="A61:B61"/>
  </mergeCells>
  <pageMargins left="0.75" right="0.75" top="1" bottom="1" header="0.511805555555556" footer="0.511805555555556"/>
  <pageSetup paperSize="9" scale="37"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8"/>
  <sheetViews>
    <sheetView workbookViewId="0">
      <selection activeCell="D12" sqref="D12"/>
    </sheetView>
  </sheetViews>
  <sheetFormatPr defaultColWidth="7" defaultRowHeight="15"/>
  <cols>
    <col min="1" max="4" width="20.875" style="296" customWidth="1"/>
    <col min="5" max="5" width="10.375" style="297" hidden="1" customWidth="1"/>
    <col min="6" max="6" width="9.625" style="298" hidden="1" customWidth="1"/>
    <col min="7" max="7" width="8.125" style="298" hidden="1" customWidth="1"/>
    <col min="8" max="8" width="9.625" style="299" hidden="1" customWidth="1"/>
    <col min="9" max="9" width="17.5" style="299" hidden="1" customWidth="1"/>
    <col min="10" max="10" width="12.5" style="300" hidden="1" customWidth="1"/>
    <col min="11" max="11" width="7" style="301" hidden="1" customWidth="1"/>
    <col min="12" max="13" width="7" style="298" hidden="1" customWidth="1"/>
    <col min="14" max="14" width="13.875" style="298" hidden="1" customWidth="1"/>
    <col min="15" max="15" width="7.875" style="298" hidden="1" customWidth="1"/>
    <col min="16" max="16" width="9.5" style="298" hidden="1" customWidth="1"/>
    <col min="17" max="17" width="6.875" style="298" hidden="1" customWidth="1"/>
    <col min="18" max="18" width="9" style="298" hidden="1" customWidth="1"/>
    <col min="19" max="19" width="5.875" style="298" hidden="1" customWidth="1"/>
    <col min="20" max="20" width="5.25" style="298" hidden="1" customWidth="1"/>
    <col min="21" max="21" width="6.5" style="298" hidden="1" customWidth="1"/>
    <col min="22" max="23" width="7" style="298" hidden="1" customWidth="1"/>
    <col min="24" max="24" width="10.625" style="298" hidden="1" customWidth="1"/>
    <col min="25" max="25" width="10.5" style="298" hidden="1" customWidth="1"/>
    <col min="26" max="26" width="7" style="298" hidden="1" customWidth="1"/>
    <col min="27" max="16384" width="7" style="298"/>
  </cols>
  <sheetData>
    <row r="1" ht="21.75" customHeight="1" spans="1:4">
      <c r="A1" s="302"/>
      <c r="B1" s="302"/>
      <c r="C1" s="302"/>
      <c r="D1" s="302"/>
    </row>
    <row r="2" ht="51.75" customHeight="1" spans="1:10">
      <c r="A2" s="150" t="s">
        <v>439</v>
      </c>
      <c r="B2" s="151"/>
      <c r="C2" s="151"/>
      <c r="D2" s="151"/>
      <c r="H2" s="298"/>
      <c r="I2" s="298"/>
      <c r="J2" s="298"/>
    </row>
    <row r="3" spans="4:14">
      <c r="D3" s="303" t="s">
        <v>440</v>
      </c>
      <c r="F3" s="298">
        <v>12.11</v>
      </c>
      <c r="H3" s="298">
        <v>12.22</v>
      </c>
      <c r="I3" s="298"/>
      <c r="J3" s="298"/>
      <c r="N3" s="298">
        <v>1.2</v>
      </c>
    </row>
    <row r="4" s="295" customFormat="1" ht="39.75" customHeight="1" spans="1:16">
      <c r="A4" s="152" t="s">
        <v>441</v>
      </c>
      <c r="B4" s="161" t="s">
        <v>442</v>
      </c>
      <c r="C4" s="161" t="s">
        <v>443</v>
      </c>
      <c r="D4" s="152" t="s">
        <v>98</v>
      </c>
      <c r="E4" s="304"/>
      <c r="H4" s="250" t="s">
        <v>444</v>
      </c>
      <c r="I4" s="250" t="s">
        <v>445</v>
      </c>
      <c r="J4" s="250" t="s">
        <v>446</v>
      </c>
      <c r="K4" s="309"/>
      <c r="N4" s="250" t="s">
        <v>444</v>
      </c>
      <c r="O4" s="250" t="s">
        <v>445</v>
      </c>
      <c r="P4" s="250" t="s">
        <v>446</v>
      </c>
    </row>
    <row r="5" ht="39.75" customHeight="1" spans="1:26">
      <c r="A5" s="248" t="s">
        <v>447</v>
      </c>
      <c r="B5" s="155" t="s">
        <v>448</v>
      </c>
      <c r="C5" s="155" t="s">
        <v>449</v>
      </c>
      <c r="D5" s="155" t="s">
        <v>450</v>
      </c>
      <c r="E5" s="305">
        <v>105429</v>
      </c>
      <c r="F5" s="306">
        <v>595734.14</v>
      </c>
      <c r="G5" s="298">
        <f>104401+13602</f>
        <v>118003</v>
      </c>
      <c r="H5" s="299" t="s">
        <v>66</v>
      </c>
      <c r="I5" s="299" t="s">
        <v>451</v>
      </c>
      <c r="J5" s="300">
        <v>596221.15</v>
      </c>
      <c r="K5" s="301" t="e">
        <f>H5-A5</f>
        <v>#VALUE!</v>
      </c>
      <c r="L5" s="307" t="e">
        <f>J5-#REF!</f>
        <v>#REF!</v>
      </c>
      <c r="M5" s="307">
        <v>75943</v>
      </c>
      <c r="N5" s="299" t="s">
        <v>66</v>
      </c>
      <c r="O5" s="299" t="s">
        <v>451</v>
      </c>
      <c r="P5" s="300">
        <v>643048.95</v>
      </c>
      <c r="Q5" s="301" t="e">
        <f>N5-A5</f>
        <v>#VALUE!</v>
      </c>
      <c r="R5" s="307" t="e">
        <f>P5-#REF!</f>
        <v>#REF!</v>
      </c>
      <c r="T5" s="298">
        <v>717759</v>
      </c>
      <c r="V5" s="310" t="s">
        <v>66</v>
      </c>
      <c r="W5" s="310" t="s">
        <v>451</v>
      </c>
      <c r="X5" s="311">
        <v>659380.53</v>
      </c>
      <c r="Y5" s="298" t="e">
        <f>#REF!-X5</f>
        <v>#REF!</v>
      </c>
      <c r="Z5" s="298" t="e">
        <f>V5-A5</f>
        <v>#VALUE!</v>
      </c>
    </row>
    <row r="6" ht="39.75" customHeight="1" spans="1:24">
      <c r="A6" s="155" t="s">
        <v>452</v>
      </c>
      <c r="B6" s="155"/>
      <c r="C6" s="155"/>
      <c r="D6" s="155"/>
      <c r="E6" s="305"/>
      <c r="F6" s="306"/>
      <c r="L6" s="307"/>
      <c r="M6" s="307"/>
      <c r="N6" s="299"/>
      <c r="O6" s="299"/>
      <c r="P6" s="300"/>
      <c r="Q6" s="301"/>
      <c r="R6" s="307"/>
      <c r="V6" s="310"/>
      <c r="W6" s="310"/>
      <c r="X6" s="311"/>
    </row>
    <row r="7" ht="39.75" customHeight="1" spans="1:24">
      <c r="A7" s="155" t="s">
        <v>453</v>
      </c>
      <c r="B7" s="155"/>
      <c r="C7" s="155"/>
      <c r="D7" s="155"/>
      <c r="E7" s="305"/>
      <c r="F7" s="306"/>
      <c r="L7" s="307"/>
      <c r="M7" s="307"/>
      <c r="N7" s="299"/>
      <c r="O7" s="299"/>
      <c r="P7" s="300"/>
      <c r="Q7" s="301"/>
      <c r="R7" s="307"/>
      <c r="V7" s="310"/>
      <c r="W7" s="310"/>
      <c r="X7" s="311"/>
    </row>
    <row r="8" ht="39.75" customHeight="1" spans="1:24">
      <c r="A8" s="155" t="s">
        <v>454</v>
      </c>
      <c r="B8" s="155"/>
      <c r="C8" s="155"/>
      <c r="D8" s="155"/>
      <c r="E8" s="305"/>
      <c r="F8" s="306"/>
      <c r="L8" s="307"/>
      <c r="M8" s="307"/>
      <c r="N8" s="299"/>
      <c r="O8" s="299"/>
      <c r="P8" s="300"/>
      <c r="Q8" s="301"/>
      <c r="R8" s="307"/>
      <c r="V8" s="310"/>
      <c r="W8" s="310"/>
      <c r="X8" s="311"/>
    </row>
    <row r="9" ht="39.75" customHeight="1" spans="1:24">
      <c r="A9" s="155" t="s">
        <v>455</v>
      </c>
      <c r="B9" s="155"/>
      <c r="C9" s="155"/>
      <c r="D9" s="155"/>
      <c r="E9" s="305"/>
      <c r="F9" s="306"/>
      <c r="L9" s="307"/>
      <c r="M9" s="307"/>
      <c r="N9" s="299"/>
      <c r="O9" s="299"/>
      <c r="P9" s="300"/>
      <c r="Q9" s="301"/>
      <c r="R9" s="307"/>
      <c r="V9" s="310"/>
      <c r="W9" s="310"/>
      <c r="X9" s="311"/>
    </row>
    <row r="10" ht="39.75" customHeight="1" spans="1:24">
      <c r="A10" s="155" t="s">
        <v>99</v>
      </c>
      <c r="B10" s="155"/>
      <c r="C10" s="155"/>
      <c r="D10" s="155"/>
      <c r="E10" s="305"/>
      <c r="F10" s="306"/>
      <c r="L10" s="307"/>
      <c r="M10" s="307"/>
      <c r="N10" s="299"/>
      <c r="O10" s="299"/>
      <c r="P10" s="300"/>
      <c r="Q10" s="301"/>
      <c r="R10" s="307"/>
      <c r="V10" s="310"/>
      <c r="W10" s="310"/>
      <c r="X10" s="311"/>
    </row>
    <row r="11" ht="39.75" customHeight="1" spans="1:24">
      <c r="A11" s="155" t="s">
        <v>456</v>
      </c>
      <c r="B11" s="155"/>
      <c r="C11" s="155"/>
      <c r="D11" s="155"/>
      <c r="E11" s="305"/>
      <c r="F11" s="307"/>
      <c r="L11" s="307"/>
      <c r="M11" s="307"/>
      <c r="N11" s="299"/>
      <c r="O11" s="299"/>
      <c r="P11" s="300"/>
      <c r="Q11" s="301"/>
      <c r="R11" s="307"/>
      <c r="V11" s="310"/>
      <c r="W11" s="310"/>
      <c r="X11" s="311"/>
    </row>
    <row r="12" ht="39.75" customHeight="1" spans="1:25">
      <c r="A12" s="161" t="s">
        <v>438</v>
      </c>
      <c r="B12" s="155" t="s">
        <v>448</v>
      </c>
      <c r="C12" s="155" t="s">
        <v>449</v>
      </c>
      <c r="D12" s="155" t="s">
        <v>450</v>
      </c>
      <c r="H12" s="204" t="str">
        <f t="shared" ref="H12:J12" si="0">""</f>
        <v/>
      </c>
      <c r="I12" s="204" t="str">
        <f t="shared" si="0"/>
        <v/>
      </c>
      <c r="J12" s="204" t="str">
        <f t="shared" si="0"/>
        <v/>
      </c>
      <c r="N12" s="204" t="str">
        <f t="shared" ref="N12:P12" si="1">""</f>
        <v/>
      </c>
      <c r="O12" s="204" t="str">
        <f t="shared" si="1"/>
        <v/>
      </c>
      <c r="P12" s="204" t="str">
        <f t="shared" si="1"/>
        <v/>
      </c>
      <c r="X12" s="312" t="e">
        <f>X13+#REF!+#REF!+#REF!+#REF!+#REF!+#REF!+#REF!+#REF!+#REF!+#REF!+#REF!+#REF!+#REF!+#REF!+#REF!+#REF!+#REF!+#REF!+#REF!+#REF!</f>
        <v>#REF!</v>
      </c>
      <c r="Y12" s="312" t="e">
        <f>Y13+#REF!+#REF!+#REF!+#REF!+#REF!+#REF!+#REF!+#REF!+#REF!+#REF!+#REF!+#REF!+#REF!+#REF!+#REF!+#REF!+#REF!+#REF!+#REF!+#REF!</f>
        <v>#REF!</v>
      </c>
    </row>
    <row r="13" ht="19.5" customHeight="1" spans="18:26">
      <c r="R13" s="307"/>
      <c r="V13" s="310" t="s">
        <v>101</v>
      </c>
      <c r="W13" s="310" t="s">
        <v>457</v>
      </c>
      <c r="X13" s="311">
        <v>19998</v>
      </c>
      <c r="Y13" s="298" t="e">
        <f>#REF!-X13</f>
        <v>#REF!</v>
      </c>
      <c r="Z13" s="298">
        <f t="shared" ref="Z13:Z15" si="2">V13-A13</f>
        <v>232</v>
      </c>
    </row>
    <row r="14" ht="19.5" customHeight="1" spans="18:26">
      <c r="R14" s="307"/>
      <c r="V14" s="310" t="s">
        <v>103</v>
      </c>
      <c r="W14" s="310" t="s">
        <v>458</v>
      </c>
      <c r="X14" s="311">
        <v>19998</v>
      </c>
      <c r="Y14" s="298" t="e">
        <f>#REF!-X14</f>
        <v>#REF!</v>
      </c>
      <c r="Z14" s="298">
        <f t="shared" si="2"/>
        <v>23203</v>
      </c>
    </row>
    <row r="15" ht="19.5" customHeight="1" spans="18:26">
      <c r="R15" s="307"/>
      <c r="V15" s="310" t="s">
        <v>105</v>
      </c>
      <c r="W15" s="310" t="s">
        <v>459</v>
      </c>
      <c r="X15" s="311">
        <v>19998</v>
      </c>
      <c r="Y15" s="298" t="e">
        <f>#REF!-X15</f>
        <v>#REF!</v>
      </c>
      <c r="Z15" s="298">
        <f t="shared" si="2"/>
        <v>2320301</v>
      </c>
    </row>
    <row r="16" ht="19.5" customHeight="1" spans="18:18">
      <c r="R16" s="307"/>
    </row>
    <row r="17" ht="19.5" customHeight="1" spans="1:18">
      <c r="A17" s="308"/>
      <c r="B17" s="308"/>
      <c r="C17" s="308"/>
      <c r="D17" s="308"/>
      <c r="E17" s="298"/>
      <c r="H17" s="298"/>
      <c r="I17" s="298"/>
      <c r="J17" s="298"/>
      <c r="K17" s="298"/>
      <c r="R17" s="307"/>
    </row>
    <row r="18" ht="19.5" customHeight="1" spans="1:18">
      <c r="A18" s="308"/>
      <c r="B18" s="308"/>
      <c r="C18" s="308"/>
      <c r="D18" s="308"/>
      <c r="E18" s="298"/>
      <c r="H18" s="298"/>
      <c r="I18" s="298"/>
      <c r="J18" s="298"/>
      <c r="K18" s="298"/>
      <c r="R18" s="307"/>
    </row>
    <row r="19" ht="19.5" customHeight="1" spans="1:18">
      <c r="A19" s="308"/>
      <c r="B19" s="308"/>
      <c r="C19" s="308"/>
      <c r="D19" s="308"/>
      <c r="E19" s="298"/>
      <c r="H19" s="298"/>
      <c r="I19" s="298"/>
      <c r="J19" s="298"/>
      <c r="K19" s="298"/>
      <c r="R19" s="307"/>
    </row>
    <row r="20" ht="19.5" customHeight="1" spans="1:18">
      <c r="A20" s="308"/>
      <c r="B20" s="308"/>
      <c r="C20" s="308"/>
      <c r="D20" s="308"/>
      <c r="E20" s="298"/>
      <c r="H20" s="298"/>
      <c r="I20" s="298"/>
      <c r="J20" s="298"/>
      <c r="K20" s="298"/>
      <c r="R20" s="307"/>
    </row>
    <row r="21" ht="19.5" customHeight="1" spans="1:18">
      <c r="A21" s="308"/>
      <c r="B21" s="308"/>
      <c r="C21" s="308"/>
      <c r="D21" s="308"/>
      <c r="E21" s="298"/>
      <c r="H21" s="298"/>
      <c r="I21" s="298"/>
      <c r="J21" s="298"/>
      <c r="K21" s="298"/>
      <c r="R21" s="307"/>
    </row>
    <row r="22" ht="19.5" customHeight="1" spans="1:18">
      <c r="A22" s="308"/>
      <c r="B22" s="308"/>
      <c r="C22" s="308"/>
      <c r="D22" s="308"/>
      <c r="E22" s="298"/>
      <c r="H22" s="298"/>
      <c r="I22" s="298"/>
      <c r="J22" s="298"/>
      <c r="K22" s="298"/>
      <c r="R22" s="307"/>
    </row>
    <row r="23" ht="19.5" customHeight="1" spans="1:18">
      <c r="A23" s="308"/>
      <c r="B23" s="308"/>
      <c r="C23" s="308"/>
      <c r="D23" s="308"/>
      <c r="E23" s="298"/>
      <c r="H23" s="298"/>
      <c r="I23" s="298"/>
      <c r="J23" s="298"/>
      <c r="K23" s="298"/>
      <c r="R23" s="307"/>
    </row>
    <row r="24" ht="19.5" customHeight="1" spans="1:18">
      <c r="A24" s="308"/>
      <c r="B24" s="308"/>
      <c r="C24" s="308"/>
      <c r="D24" s="308"/>
      <c r="E24" s="298"/>
      <c r="H24" s="298"/>
      <c r="I24" s="298"/>
      <c r="J24" s="298"/>
      <c r="K24" s="298"/>
      <c r="R24" s="307"/>
    </row>
    <row r="25" ht="19.5" customHeight="1" spans="1:18">
      <c r="A25" s="308"/>
      <c r="B25" s="308"/>
      <c r="C25" s="308"/>
      <c r="D25" s="308"/>
      <c r="E25" s="298"/>
      <c r="H25" s="298"/>
      <c r="I25" s="298"/>
      <c r="J25" s="298"/>
      <c r="K25" s="298"/>
      <c r="R25" s="307"/>
    </row>
    <row r="26" ht="19.5" customHeight="1" spans="1:18">
      <c r="A26" s="308"/>
      <c r="B26" s="308"/>
      <c r="C26" s="308"/>
      <c r="D26" s="308"/>
      <c r="E26" s="298"/>
      <c r="H26" s="298"/>
      <c r="I26" s="298"/>
      <c r="J26" s="298"/>
      <c r="K26" s="298"/>
      <c r="R26" s="307"/>
    </row>
    <row r="27" ht="19.5" customHeight="1" spans="1:18">
      <c r="A27" s="308"/>
      <c r="B27" s="308"/>
      <c r="C27" s="308"/>
      <c r="D27" s="308"/>
      <c r="E27" s="298"/>
      <c r="H27" s="298"/>
      <c r="I27" s="298"/>
      <c r="J27" s="298"/>
      <c r="K27" s="298"/>
      <c r="R27" s="307"/>
    </row>
    <row r="28" ht="19.5" customHeight="1" spans="1:18">
      <c r="A28" s="308"/>
      <c r="B28" s="308"/>
      <c r="C28" s="308"/>
      <c r="D28" s="308"/>
      <c r="E28" s="298"/>
      <c r="H28" s="298"/>
      <c r="I28" s="298"/>
      <c r="J28" s="298"/>
      <c r="K28" s="298"/>
      <c r="R28" s="307"/>
    </row>
  </sheetData>
  <mergeCells count="1">
    <mergeCell ref="A2:D2"/>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E36" sqref="E36"/>
    </sheetView>
  </sheetViews>
  <sheetFormatPr defaultColWidth="0" defaultRowHeight="15.75" outlineLevelCol="3"/>
  <cols>
    <col min="1" max="1" width="62.375" style="132" customWidth="1"/>
    <col min="2" max="2" width="8.5" style="132" hidden="1" customWidth="1"/>
    <col min="3" max="3" width="17.375" style="132" customWidth="1"/>
    <col min="4" max="4" width="20.25" style="282" customWidth="1"/>
    <col min="5" max="247" width="7.875" style="132" customWidth="1"/>
    <col min="248" max="248" width="35.75" style="132" customWidth="1"/>
    <col min="249" max="252" width="0" style="132" hidden="1" customWidth="1"/>
    <col min="253" max="16384" width="9" style="132" hidden="1"/>
  </cols>
  <sheetData>
    <row r="1" ht="27" customHeight="1"/>
    <row r="2" ht="39.95" customHeight="1" spans="1:4">
      <c r="A2" s="283" t="s">
        <v>460</v>
      </c>
      <c r="B2" s="283"/>
      <c r="C2" s="283"/>
      <c r="D2" s="283"/>
    </row>
    <row r="3" s="129" customFormat="1" ht="18.75" customHeight="1" spans="1:4">
      <c r="A3" s="284"/>
      <c r="B3" s="285"/>
      <c r="C3" s="285"/>
      <c r="D3" s="129" t="s">
        <v>447</v>
      </c>
    </row>
    <row r="4" s="281" customFormat="1" ht="27" customHeight="1" spans="1:4">
      <c r="A4" s="286" t="s">
        <v>461</v>
      </c>
      <c r="B4" s="286" t="s">
        <v>462</v>
      </c>
      <c r="C4" s="286" t="s">
        <v>463</v>
      </c>
      <c r="D4" s="287">
        <v>19</v>
      </c>
    </row>
    <row r="5" s="281" customFormat="1" ht="27" customHeight="1" spans="1:4">
      <c r="A5" s="286" t="s">
        <v>464</v>
      </c>
      <c r="B5" s="286" t="s">
        <v>465</v>
      </c>
      <c r="C5" s="286" t="s">
        <v>463</v>
      </c>
      <c r="D5" s="287">
        <v>14</v>
      </c>
    </row>
    <row r="6" s="282" customFormat="1" ht="27" customHeight="1" spans="1:4">
      <c r="A6" s="286" t="s">
        <v>466</v>
      </c>
      <c r="B6" s="286" t="s">
        <v>467</v>
      </c>
      <c r="C6" s="286" t="s">
        <v>468</v>
      </c>
      <c r="D6" s="288">
        <v>20</v>
      </c>
    </row>
    <row r="7" s="282" customFormat="1" ht="27" customHeight="1" spans="1:4">
      <c r="A7" s="286" t="s">
        <v>469</v>
      </c>
      <c r="B7" s="286" t="s">
        <v>470</v>
      </c>
      <c r="C7" s="286" t="s">
        <v>468</v>
      </c>
      <c r="D7" s="288">
        <v>221</v>
      </c>
    </row>
    <row r="8" s="282" customFormat="1" ht="27" customHeight="1" spans="1:4">
      <c r="A8" s="286" t="s">
        <v>471</v>
      </c>
      <c r="B8" s="286" t="s">
        <v>472</v>
      </c>
      <c r="C8" s="286" t="s">
        <v>468</v>
      </c>
      <c r="D8" s="288">
        <v>177</v>
      </c>
    </row>
    <row r="9" s="282" customFormat="1" ht="27" customHeight="1" spans="1:4">
      <c r="A9" s="286" t="s">
        <v>473</v>
      </c>
      <c r="B9" s="286" t="s">
        <v>474</v>
      </c>
      <c r="C9" s="286" t="s">
        <v>475</v>
      </c>
      <c r="D9" s="288">
        <v>1926.6</v>
      </c>
    </row>
    <row r="10" s="282" customFormat="1" ht="27" customHeight="1" spans="1:4">
      <c r="A10" s="286" t="s">
        <v>476</v>
      </c>
      <c r="B10" s="286" t="s">
        <v>477</v>
      </c>
      <c r="C10" s="286" t="s">
        <v>478</v>
      </c>
      <c r="D10" s="289">
        <v>230</v>
      </c>
    </row>
    <row r="11" s="282" customFormat="1" ht="27" customHeight="1" spans="1:4">
      <c r="A11" s="286" t="s">
        <v>479</v>
      </c>
      <c r="B11" s="286" t="s">
        <v>480</v>
      </c>
      <c r="C11" s="286" t="s">
        <v>481</v>
      </c>
      <c r="D11" s="288">
        <v>206</v>
      </c>
    </row>
    <row r="12" ht="14.25" spans="1:4">
      <c r="A12" s="286" t="s">
        <v>482</v>
      </c>
      <c r="B12" s="286" t="s">
        <v>483</v>
      </c>
      <c r="C12" s="286" t="s">
        <v>484</v>
      </c>
      <c r="D12" s="288">
        <v>18.79</v>
      </c>
    </row>
    <row r="13" ht="14.25" spans="1:4">
      <c r="A13" s="286" t="s">
        <v>485</v>
      </c>
      <c r="B13" s="286" t="s">
        <v>480</v>
      </c>
      <c r="C13" s="286" t="s">
        <v>481</v>
      </c>
      <c r="D13" s="288">
        <v>5</v>
      </c>
    </row>
    <row r="14" ht="14.25" spans="1:4">
      <c r="A14" s="286" t="s">
        <v>486</v>
      </c>
      <c r="B14" s="286" t="s">
        <v>487</v>
      </c>
      <c r="C14" s="286" t="s">
        <v>475</v>
      </c>
      <c r="D14" s="288">
        <v>1</v>
      </c>
    </row>
    <row r="15" ht="14.25" spans="1:4">
      <c r="A15" s="286" t="s">
        <v>488</v>
      </c>
      <c r="B15" s="286" t="s">
        <v>489</v>
      </c>
      <c r="C15" s="286" t="s">
        <v>490</v>
      </c>
      <c r="D15" s="288">
        <v>64</v>
      </c>
    </row>
    <row r="16" ht="14.25" spans="1:4">
      <c r="A16" s="286" t="s">
        <v>491</v>
      </c>
      <c r="B16" s="286" t="s">
        <v>487</v>
      </c>
      <c r="C16" s="286" t="s">
        <v>475</v>
      </c>
      <c r="D16" s="289">
        <v>1000</v>
      </c>
    </row>
    <row r="17" ht="14.25" spans="1:4">
      <c r="A17" s="286" t="s">
        <v>492</v>
      </c>
      <c r="B17" s="286" t="s">
        <v>493</v>
      </c>
      <c r="C17" s="286" t="s">
        <v>484</v>
      </c>
      <c r="D17" s="288">
        <v>13.87</v>
      </c>
    </row>
    <row r="18" ht="14.25" spans="1:4">
      <c r="A18" s="286" t="s">
        <v>494</v>
      </c>
      <c r="B18" s="286" t="s">
        <v>495</v>
      </c>
      <c r="C18" s="286" t="s">
        <v>496</v>
      </c>
      <c r="D18" s="290">
        <v>6</v>
      </c>
    </row>
    <row r="19" ht="14.25" spans="1:4">
      <c r="A19" s="286" t="s">
        <v>497</v>
      </c>
      <c r="B19" s="286" t="s">
        <v>498</v>
      </c>
      <c r="C19" s="286" t="s">
        <v>481</v>
      </c>
      <c r="D19" s="288">
        <v>200</v>
      </c>
    </row>
    <row r="20" ht="14.25" spans="1:4">
      <c r="A20" s="286" t="s">
        <v>499</v>
      </c>
      <c r="B20" s="286" t="s">
        <v>489</v>
      </c>
      <c r="C20" s="286" t="s">
        <v>500</v>
      </c>
      <c r="D20" s="288">
        <v>100</v>
      </c>
    </row>
    <row r="21" ht="14.25" spans="1:4">
      <c r="A21" s="286" t="s">
        <v>488</v>
      </c>
      <c r="B21" s="286" t="s">
        <v>489</v>
      </c>
      <c r="C21" s="286" t="s">
        <v>490</v>
      </c>
      <c r="D21" s="289">
        <v>-64</v>
      </c>
    </row>
    <row r="22" ht="14.25" spans="1:4">
      <c r="A22" s="286" t="s">
        <v>501</v>
      </c>
      <c r="B22" s="286" t="s">
        <v>502</v>
      </c>
      <c r="C22" s="286" t="s">
        <v>490</v>
      </c>
      <c r="D22" s="288">
        <v>64</v>
      </c>
    </row>
    <row r="23" ht="13.5" spans="1:4">
      <c r="A23" s="291" t="s">
        <v>503</v>
      </c>
      <c r="B23" s="286" t="s">
        <v>504</v>
      </c>
      <c r="C23" s="286" t="s">
        <v>505</v>
      </c>
      <c r="D23" s="287">
        <v>6.8</v>
      </c>
    </row>
    <row r="24" ht="13.5" spans="1:4">
      <c r="A24" s="291" t="s">
        <v>506</v>
      </c>
      <c r="B24" s="286" t="s">
        <v>507</v>
      </c>
      <c r="C24" s="286" t="s">
        <v>508</v>
      </c>
      <c r="D24" s="287">
        <v>17</v>
      </c>
    </row>
    <row r="25" ht="13.5" spans="1:4">
      <c r="A25" s="291" t="s">
        <v>509</v>
      </c>
      <c r="B25" s="286" t="s">
        <v>510</v>
      </c>
      <c r="C25" s="286" t="s">
        <v>511</v>
      </c>
      <c r="D25" s="287">
        <v>15.332</v>
      </c>
    </row>
    <row r="26" ht="13.5" spans="1:4">
      <c r="A26" s="291" t="s">
        <v>512</v>
      </c>
      <c r="B26" s="286" t="s">
        <v>513</v>
      </c>
      <c r="C26" s="286" t="s">
        <v>514</v>
      </c>
      <c r="D26" s="287">
        <v>24</v>
      </c>
    </row>
    <row r="27" ht="13.5" spans="1:4">
      <c r="A27" s="286" t="s">
        <v>515</v>
      </c>
      <c r="B27" s="286" t="s">
        <v>516</v>
      </c>
      <c r="C27" s="286" t="s">
        <v>517</v>
      </c>
      <c r="D27" s="292">
        <v>494</v>
      </c>
    </row>
    <row r="28" ht="13.5" spans="1:4">
      <c r="A28" s="286" t="s">
        <v>518</v>
      </c>
      <c r="B28" s="286" t="s">
        <v>519</v>
      </c>
      <c r="C28" s="286" t="s">
        <v>520</v>
      </c>
      <c r="D28" s="287">
        <v>1321</v>
      </c>
    </row>
    <row r="29" ht="13.5" spans="1:4">
      <c r="A29" s="286" t="s">
        <v>521</v>
      </c>
      <c r="B29" s="286" t="s">
        <v>522</v>
      </c>
      <c r="C29" s="286" t="s">
        <v>523</v>
      </c>
      <c r="D29" s="287">
        <v>110</v>
      </c>
    </row>
    <row r="30" ht="13.5" spans="1:4">
      <c r="A30" s="286" t="s">
        <v>524</v>
      </c>
      <c r="B30" s="286" t="s">
        <v>525</v>
      </c>
      <c r="C30" s="286" t="s">
        <v>526</v>
      </c>
      <c r="D30" s="287">
        <v>36</v>
      </c>
    </row>
    <row r="31" ht="13.5" spans="1:4">
      <c r="A31" s="286" t="s">
        <v>527</v>
      </c>
      <c r="B31" s="286" t="s">
        <v>528</v>
      </c>
      <c r="C31" s="286" t="s">
        <v>529</v>
      </c>
      <c r="D31" s="287">
        <v>10.5</v>
      </c>
    </row>
    <row r="32" ht="13.5" spans="1:4">
      <c r="A32" s="286" t="s">
        <v>530</v>
      </c>
      <c r="B32" s="286" t="s">
        <v>531</v>
      </c>
      <c r="C32" s="286" t="s">
        <v>520</v>
      </c>
      <c r="D32" s="287">
        <v>476</v>
      </c>
    </row>
    <row r="33" ht="13.5" spans="1:4">
      <c r="A33" s="286" t="s">
        <v>532</v>
      </c>
      <c r="B33" s="286" t="s">
        <v>533</v>
      </c>
      <c r="C33" s="286" t="s">
        <v>534</v>
      </c>
      <c r="D33" s="287">
        <v>58</v>
      </c>
    </row>
    <row r="34" ht="13.5" spans="1:4">
      <c r="A34" s="286" t="s">
        <v>535</v>
      </c>
      <c r="B34" s="286" t="s">
        <v>536</v>
      </c>
      <c r="C34" s="286" t="s">
        <v>523</v>
      </c>
      <c r="D34" s="287">
        <v>99</v>
      </c>
    </row>
    <row r="35" ht="13.5" spans="1:4">
      <c r="A35" s="286" t="s">
        <v>537</v>
      </c>
      <c r="B35" s="286" t="s">
        <v>538</v>
      </c>
      <c r="C35" s="286" t="s">
        <v>520</v>
      </c>
      <c r="D35" s="287">
        <v>1</v>
      </c>
    </row>
    <row r="36" ht="13.5" spans="1:4">
      <c r="A36" s="286" t="s">
        <v>539</v>
      </c>
      <c r="B36" s="286" t="s">
        <v>540</v>
      </c>
      <c r="C36" s="286" t="s">
        <v>541</v>
      </c>
      <c r="D36" s="287">
        <v>6</v>
      </c>
    </row>
    <row r="37" ht="13.5" spans="1:4">
      <c r="A37" s="286" t="s">
        <v>542</v>
      </c>
      <c r="B37" s="286" t="s">
        <v>543</v>
      </c>
      <c r="C37" s="286" t="s">
        <v>544</v>
      </c>
      <c r="D37" s="287">
        <v>1</v>
      </c>
    </row>
    <row r="38" ht="13.5" spans="1:4">
      <c r="A38" s="286" t="s">
        <v>545</v>
      </c>
      <c r="B38" s="286" t="s">
        <v>546</v>
      </c>
      <c r="C38" s="286" t="s">
        <v>547</v>
      </c>
      <c r="D38" s="287">
        <v>20</v>
      </c>
    </row>
    <row r="39" ht="13.5" spans="1:4">
      <c r="A39" s="286" t="s">
        <v>548</v>
      </c>
      <c r="B39" s="286" t="s">
        <v>549</v>
      </c>
      <c r="C39" s="286" t="s">
        <v>550</v>
      </c>
      <c r="D39" s="287">
        <v>19</v>
      </c>
    </row>
    <row r="40" ht="13.5" spans="1:4">
      <c r="A40" s="293" t="s">
        <v>551</v>
      </c>
      <c r="B40" s="293" t="s">
        <v>552</v>
      </c>
      <c r="C40" s="293" t="s">
        <v>553</v>
      </c>
      <c r="D40" s="294">
        <v>2</v>
      </c>
    </row>
    <row r="41" ht="13.5" spans="1:4">
      <c r="A41" s="293" t="s">
        <v>554</v>
      </c>
      <c r="B41" s="293" t="s">
        <v>555</v>
      </c>
      <c r="C41" s="293" t="s">
        <v>556</v>
      </c>
      <c r="D41" s="294">
        <v>20</v>
      </c>
    </row>
  </sheetData>
  <mergeCells count="1">
    <mergeCell ref="A2:D2"/>
  </mergeCells>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E7" sqref="E7"/>
    </sheetView>
  </sheetViews>
  <sheetFormatPr defaultColWidth="9" defaultRowHeight="15.75" outlineLevelCol="1"/>
  <cols>
    <col min="1" max="1" width="41.625" style="122" customWidth="1"/>
    <col min="2" max="2" width="41.625" style="229" customWidth="1"/>
    <col min="3" max="16384" width="9" style="230"/>
  </cols>
  <sheetData>
    <row r="1" ht="26.25" customHeight="1" spans="1:1">
      <c r="A1" s="121"/>
    </row>
    <row r="2" ht="24.75" customHeight="1" spans="1:2">
      <c r="A2" s="124" t="s">
        <v>557</v>
      </c>
      <c r="B2" s="124"/>
    </row>
    <row r="3" s="225" customFormat="1" ht="24" customHeight="1" spans="1:2">
      <c r="A3" s="121"/>
      <c r="B3" s="231" t="s">
        <v>60</v>
      </c>
    </row>
    <row r="4" s="228" customFormat="1" ht="53.25" customHeight="1" spans="1:2">
      <c r="A4" s="232" t="s">
        <v>37</v>
      </c>
      <c r="B4" s="238" t="s">
        <v>61</v>
      </c>
    </row>
    <row r="5" s="227" customFormat="1" ht="53.25" customHeight="1" spans="1:2">
      <c r="A5" s="234" t="s">
        <v>558</v>
      </c>
      <c r="B5" s="277"/>
    </row>
    <row r="6" s="227" customFormat="1" ht="53.25" customHeight="1" spans="1:2">
      <c r="A6" s="234" t="s">
        <v>559</v>
      </c>
      <c r="B6" s="277"/>
    </row>
    <row r="7" s="227" customFormat="1" ht="53.25" customHeight="1" spans="1:2">
      <c r="A7" s="275" t="s">
        <v>560</v>
      </c>
      <c r="B7" s="235" t="s">
        <v>561</v>
      </c>
    </row>
    <row r="8" s="225" customFormat="1" ht="53.25" customHeight="1" spans="1:2">
      <c r="A8" s="278"/>
      <c r="B8" s="279"/>
    </row>
    <row r="9" s="228" customFormat="1" ht="53.25" customHeight="1" spans="1:2">
      <c r="A9" s="280" t="s">
        <v>438</v>
      </c>
      <c r="B9" s="238">
        <v>7000</v>
      </c>
    </row>
  </sheetData>
  <mergeCells count="1">
    <mergeCell ref="A2:B2"/>
  </mergeCells>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5"/>
  <sheetViews>
    <sheetView workbookViewId="0">
      <selection activeCell="AA9" sqref="AA9"/>
    </sheetView>
  </sheetViews>
  <sheetFormatPr defaultColWidth="7" defaultRowHeight="15"/>
  <cols>
    <col min="1" max="1" width="35.125" style="98" customWidth="1"/>
    <col min="2" max="2" width="29.625" style="120" customWidth="1"/>
    <col min="3" max="3" width="10.375" style="172" hidden="1" customWidth="1"/>
    <col min="4" max="4" width="9.625" style="173" hidden="1" customWidth="1"/>
    <col min="5" max="5" width="8.125" style="173" hidden="1" customWidth="1"/>
    <col min="6" max="6" width="9.625" style="174" hidden="1" customWidth="1"/>
    <col min="7" max="7" width="17.5" style="174" hidden="1" customWidth="1"/>
    <col min="8" max="8" width="12.5" style="175" hidden="1" customWidth="1"/>
    <col min="9" max="9" width="7" style="176" hidden="1" customWidth="1"/>
    <col min="10" max="11" width="7" style="173" hidden="1" customWidth="1"/>
    <col min="12" max="12" width="13.875" style="173" hidden="1" customWidth="1"/>
    <col min="13" max="13" width="7.875" style="173" hidden="1" customWidth="1"/>
    <col min="14" max="14" width="9.5" style="173" hidden="1" customWidth="1"/>
    <col min="15" max="15" width="6.875" style="173" hidden="1" customWidth="1"/>
    <col min="16" max="16" width="9" style="173" hidden="1" customWidth="1"/>
    <col min="17" max="17" width="5.875" style="173" hidden="1" customWidth="1"/>
    <col min="18" max="18" width="5.25" style="173" hidden="1" customWidth="1"/>
    <col min="19" max="19" width="6.5" style="173" hidden="1" customWidth="1"/>
    <col min="20" max="21" width="7" style="173" hidden="1" customWidth="1"/>
    <col min="22" max="22" width="10.625" style="173" hidden="1" customWidth="1"/>
    <col min="23" max="23" width="10.5" style="173" hidden="1" customWidth="1"/>
    <col min="24" max="24" width="7" style="173" hidden="1" customWidth="1"/>
    <col min="25" max="16384" width="7" style="173"/>
  </cols>
  <sheetData>
    <row r="1" ht="29.25" customHeight="1" spans="1:1">
      <c r="A1" s="47"/>
    </row>
    <row r="2" ht="28.5" customHeight="1" spans="1:8">
      <c r="A2" s="104" t="s">
        <v>562</v>
      </c>
      <c r="B2" s="178"/>
      <c r="F2" s="173"/>
      <c r="G2" s="173"/>
      <c r="H2" s="173"/>
    </row>
    <row r="3" s="172" customFormat="1" ht="21.75" customHeight="1" spans="1:12">
      <c r="A3" s="98"/>
      <c r="B3" s="211" t="s">
        <v>60</v>
      </c>
      <c r="D3" s="172">
        <v>12.11</v>
      </c>
      <c r="F3" s="172">
        <v>12.22</v>
      </c>
      <c r="I3" s="220"/>
      <c r="L3" s="172">
        <v>1.2</v>
      </c>
    </row>
    <row r="4" s="172" customFormat="1" ht="39" customHeight="1" spans="1:14">
      <c r="A4" s="152" t="s">
        <v>37</v>
      </c>
      <c r="B4" s="180" t="s">
        <v>61</v>
      </c>
      <c r="F4" s="212" t="s">
        <v>563</v>
      </c>
      <c r="G4" s="212" t="s">
        <v>564</v>
      </c>
      <c r="H4" s="212" t="s">
        <v>565</v>
      </c>
      <c r="I4" s="220"/>
      <c r="L4" s="212" t="s">
        <v>563</v>
      </c>
      <c r="M4" s="221" t="s">
        <v>564</v>
      </c>
      <c r="N4" s="212" t="s">
        <v>565</v>
      </c>
    </row>
    <row r="5" s="210" customFormat="1" ht="39" customHeight="1" spans="1:24">
      <c r="A5" s="213" t="s">
        <v>65</v>
      </c>
      <c r="B5" s="155" t="s">
        <v>566</v>
      </c>
      <c r="C5" s="210">
        <v>105429</v>
      </c>
      <c r="D5" s="210">
        <v>595734.14</v>
      </c>
      <c r="E5" s="210">
        <f>104401+13602</f>
        <v>118003</v>
      </c>
      <c r="F5" s="214" t="s">
        <v>66</v>
      </c>
      <c r="G5" s="214" t="s">
        <v>567</v>
      </c>
      <c r="H5" s="214">
        <v>596221.15</v>
      </c>
      <c r="I5" s="210" t="e">
        <f t="shared" ref="I5:I8" si="0">F5-A5</f>
        <v>#VALUE!</v>
      </c>
      <c r="J5" s="210">
        <f t="shared" ref="J5:J8" si="1">H5-B5</f>
        <v>595521.15</v>
      </c>
      <c r="K5" s="210">
        <v>75943</v>
      </c>
      <c r="L5" s="214" t="s">
        <v>66</v>
      </c>
      <c r="M5" s="214" t="s">
        <v>567</v>
      </c>
      <c r="N5" s="214">
        <v>643048.95</v>
      </c>
      <c r="O5" s="210" t="e">
        <f t="shared" ref="O5:O8" si="2">L5-A5</f>
        <v>#VALUE!</v>
      </c>
      <c r="P5" s="210">
        <f t="shared" ref="P5:P8" si="3">N5-B5</f>
        <v>642348.95</v>
      </c>
      <c r="R5" s="210">
        <v>717759</v>
      </c>
      <c r="T5" s="222" t="s">
        <v>66</v>
      </c>
      <c r="U5" s="222" t="s">
        <v>567</v>
      </c>
      <c r="V5" s="222">
        <v>659380.53</v>
      </c>
      <c r="W5" s="210">
        <f t="shared" ref="W5:W8" si="4">B5-V5</f>
        <v>-658680.53</v>
      </c>
      <c r="X5" s="210" t="e">
        <f t="shared" ref="X5:X8" si="5">T5-A5</f>
        <v>#VALUE!</v>
      </c>
    </row>
    <row r="6" s="172" customFormat="1" ht="39" customHeight="1" spans="1:24">
      <c r="A6" s="275" t="s">
        <v>263</v>
      </c>
      <c r="B6" s="184">
        <v>700</v>
      </c>
      <c r="C6" s="196"/>
      <c r="D6" s="196">
        <v>135.6</v>
      </c>
      <c r="F6" s="216" t="s">
        <v>92</v>
      </c>
      <c r="G6" s="216" t="s">
        <v>568</v>
      </c>
      <c r="H6" s="217">
        <v>135.6</v>
      </c>
      <c r="I6" s="220" t="e">
        <f t="shared" si="0"/>
        <v>#VALUE!</v>
      </c>
      <c r="J6" s="185">
        <f t="shared" si="1"/>
        <v>-564.4</v>
      </c>
      <c r="K6" s="185"/>
      <c r="L6" s="216" t="s">
        <v>92</v>
      </c>
      <c r="M6" s="216" t="s">
        <v>568</v>
      </c>
      <c r="N6" s="217">
        <v>135.6</v>
      </c>
      <c r="O6" s="220" t="e">
        <f t="shared" si="2"/>
        <v>#VALUE!</v>
      </c>
      <c r="P6" s="185">
        <f t="shared" si="3"/>
        <v>-564.4</v>
      </c>
      <c r="T6" s="223" t="s">
        <v>92</v>
      </c>
      <c r="U6" s="223" t="s">
        <v>568</v>
      </c>
      <c r="V6" s="224">
        <v>135.6</v>
      </c>
      <c r="W6" s="172">
        <f t="shared" si="4"/>
        <v>564.4</v>
      </c>
      <c r="X6" s="172" t="e">
        <f t="shared" si="5"/>
        <v>#VALUE!</v>
      </c>
    </row>
    <row r="7" s="172" customFormat="1" ht="39" customHeight="1" spans="1:24">
      <c r="A7" s="213" t="s">
        <v>569</v>
      </c>
      <c r="B7" s="184"/>
      <c r="C7" s="185">
        <v>105429</v>
      </c>
      <c r="D7" s="218">
        <v>595734.14</v>
      </c>
      <c r="E7" s="172">
        <f>104401+13602</f>
        <v>118003</v>
      </c>
      <c r="F7" s="216" t="s">
        <v>66</v>
      </c>
      <c r="G7" s="216" t="s">
        <v>567</v>
      </c>
      <c r="H7" s="217">
        <v>596221.15</v>
      </c>
      <c r="I7" s="220" t="e">
        <f t="shared" si="0"/>
        <v>#VALUE!</v>
      </c>
      <c r="J7" s="185">
        <f t="shared" si="1"/>
        <v>596221.15</v>
      </c>
      <c r="K7" s="185">
        <v>75943</v>
      </c>
      <c r="L7" s="216" t="s">
        <v>66</v>
      </c>
      <c r="M7" s="216" t="s">
        <v>567</v>
      </c>
      <c r="N7" s="217">
        <v>643048.95</v>
      </c>
      <c r="O7" s="220" t="e">
        <f t="shared" si="2"/>
        <v>#VALUE!</v>
      </c>
      <c r="P7" s="185">
        <f t="shared" si="3"/>
        <v>643048.95</v>
      </c>
      <c r="R7" s="172">
        <v>717759</v>
      </c>
      <c r="T7" s="223" t="s">
        <v>66</v>
      </c>
      <c r="U7" s="223" t="s">
        <v>567</v>
      </c>
      <c r="V7" s="224">
        <v>659380.53</v>
      </c>
      <c r="W7" s="172">
        <f t="shared" si="4"/>
        <v>-659380.53</v>
      </c>
      <c r="X7" s="172" t="e">
        <f t="shared" si="5"/>
        <v>#VALUE!</v>
      </c>
    </row>
    <row r="8" s="172" customFormat="1" ht="39" customHeight="1" spans="1:24">
      <c r="A8" s="276" t="s">
        <v>570</v>
      </c>
      <c r="B8" s="184">
        <v>6300</v>
      </c>
      <c r="C8" s="196"/>
      <c r="D8" s="196">
        <v>135.6</v>
      </c>
      <c r="F8" s="216" t="s">
        <v>92</v>
      </c>
      <c r="G8" s="216" t="s">
        <v>568</v>
      </c>
      <c r="H8" s="217">
        <v>135.6</v>
      </c>
      <c r="I8" s="220" t="e">
        <f t="shared" si="0"/>
        <v>#VALUE!</v>
      </c>
      <c r="J8" s="185">
        <f t="shared" si="1"/>
        <v>-6164.4</v>
      </c>
      <c r="K8" s="185"/>
      <c r="L8" s="216" t="s">
        <v>92</v>
      </c>
      <c r="M8" s="216" t="s">
        <v>568</v>
      </c>
      <c r="N8" s="217">
        <v>135.6</v>
      </c>
      <c r="O8" s="220" t="e">
        <f t="shared" si="2"/>
        <v>#VALUE!</v>
      </c>
      <c r="P8" s="185">
        <f t="shared" si="3"/>
        <v>-6164.4</v>
      </c>
      <c r="T8" s="223" t="s">
        <v>92</v>
      </c>
      <c r="U8" s="223" t="s">
        <v>568</v>
      </c>
      <c r="V8" s="224">
        <v>135.6</v>
      </c>
      <c r="W8" s="172">
        <f t="shared" si="4"/>
        <v>6164.4</v>
      </c>
      <c r="X8" s="172" t="e">
        <f t="shared" si="5"/>
        <v>#VALUE!</v>
      </c>
    </row>
    <row r="9" s="172" customFormat="1" ht="39" customHeight="1" spans="1:23">
      <c r="A9" s="219" t="s">
        <v>100</v>
      </c>
      <c r="B9" s="180">
        <v>7000</v>
      </c>
      <c r="F9" s="212" t="str">
        <f t="shared" ref="F9:H9" si="6">""</f>
        <v/>
      </c>
      <c r="G9" s="212" t="str">
        <f t="shared" si="6"/>
        <v/>
      </c>
      <c r="H9" s="212" t="str">
        <f t="shared" si="6"/>
        <v/>
      </c>
      <c r="I9" s="220"/>
      <c r="L9" s="212" t="str">
        <f t="shared" ref="L9:N9" si="7">""</f>
        <v/>
      </c>
      <c r="M9" s="221" t="str">
        <f t="shared" si="7"/>
        <v/>
      </c>
      <c r="N9" s="212" t="str">
        <f t="shared" si="7"/>
        <v/>
      </c>
      <c r="V9" s="209" t="e">
        <f>V10+#REF!+#REF!+#REF!+#REF!+#REF!+#REF!+#REF!+#REF!+#REF!+#REF!+#REF!+#REF!+#REF!+#REF!+#REF!+#REF!+#REF!+#REF!+#REF!+#REF!</f>
        <v>#REF!</v>
      </c>
      <c r="W9" s="209" t="e">
        <f>W10+#REF!+#REF!+#REF!+#REF!+#REF!+#REF!+#REF!+#REF!+#REF!+#REF!+#REF!+#REF!+#REF!+#REF!+#REF!+#REF!+#REF!+#REF!+#REF!+#REF!</f>
        <v>#REF!</v>
      </c>
    </row>
    <row r="10" ht="19.5" customHeight="1" spans="16:24">
      <c r="P10" s="199"/>
      <c r="T10" s="205" t="s">
        <v>101</v>
      </c>
      <c r="U10" s="205" t="s">
        <v>457</v>
      </c>
      <c r="V10" s="206">
        <v>19998</v>
      </c>
      <c r="W10" s="173">
        <f t="shared" ref="W10:W12" si="8">B10-V10</f>
        <v>-19998</v>
      </c>
      <c r="X10" s="173">
        <f t="shared" ref="X10:X12" si="9">T10-A10</f>
        <v>232</v>
      </c>
    </row>
    <row r="11" ht="19.5" customHeight="1" spans="16:24">
      <c r="P11" s="199"/>
      <c r="T11" s="205" t="s">
        <v>103</v>
      </c>
      <c r="U11" s="205" t="s">
        <v>458</v>
      </c>
      <c r="V11" s="206">
        <v>19998</v>
      </c>
      <c r="W11" s="173">
        <f t="shared" si="8"/>
        <v>-19998</v>
      </c>
      <c r="X11" s="173">
        <f t="shared" si="9"/>
        <v>23203</v>
      </c>
    </row>
    <row r="12" ht="19.5" customHeight="1" spans="16:24">
      <c r="P12" s="199"/>
      <c r="T12" s="205" t="s">
        <v>105</v>
      </c>
      <c r="U12" s="205" t="s">
        <v>459</v>
      </c>
      <c r="V12" s="206">
        <v>19998</v>
      </c>
      <c r="W12" s="173">
        <f t="shared" si="8"/>
        <v>-19998</v>
      </c>
      <c r="X12" s="173">
        <f t="shared" si="9"/>
        <v>2320301</v>
      </c>
    </row>
    <row r="13" ht="19.5" customHeight="1" spans="16:16">
      <c r="P13" s="199"/>
    </row>
    <row r="14" ht="19.5" customHeight="1" spans="16:16">
      <c r="P14" s="199"/>
    </row>
    <row r="15" ht="19.5" customHeight="1" spans="16:16">
      <c r="P15" s="199"/>
    </row>
    <row r="16" ht="19.5" customHeight="1" spans="16:16">
      <c r="P16" s="199"/>
    </row>
    <row r="17" ht="19.5" customHeight="1" spans="16:16">
      <c r="P17" s="199"/>
    </row>
    <row r="18" ht="19.5" customHeight="1" spans="16:16">
      <c r="P18" s="199"/>
    </row>
    <row r="19" ht="19.5" customHeight="1" spans="16:16">
      <c r="P19" s="199"/>
    </row>
    <row r="20" ht="19.5" customHeight="1" spans="16:16">
      <c r="P20" s="199"/>
    </row>
    <row r="21" ht="19.5" customHeight="1" spans="16:16">
      <c r="P21" s="199"/>
    </row>
    <row r="22" ht="19.5" customHeight="1" spans="16:16">
      <c r="P22" s="199"/>
    </row>
    <row r="23" ht="19.5" customHeight="1" spans="16:16">
      <c r="P23" s="199"/>
    </row>
    <row r="24" ht="19.5" customHeight="1" spans="16:16">
      <c r="P24" s="199"/>
    </row>
    <row r="25" ht="19.5" customHeight="1" spans="16:16">
      <c r="P25" s="199"/>
    </row>
  </sheetData>
  <mergeCells count="1">
    <mergeCell ref="A2:B2"/>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33</vt:i4>
      </vt:variant>
    </vt:vector>
  </HeadingPairs>
  <TitlesOfParts>
    <vt:vector size="33" baseType="lpstr">
      <vt:lpstr>公开目录</vt:lpstr>
      <vt:lpstr>§1-1 一般公共预算收入表</vt:lpstr>
      <vt:lpstr>§1-2一般公共预算支出表</vt:lpstr>
      <vt:lpstr>§1-3一般公共预算本级支出表</vt:lpstr>
      <vt:lpstr>§1-4 一般公共预算本级基本支出表</vt:lpstr>
      <vt:lpstr>§1-5一般公共预算税收返还、一般性和专项转移支付分地区情况表</vt:lpstr>
      <vt:lpstr>§1-6一般公共预算专项转移支付分项目安排情况表</vt:lpstr>
      <vt:lpstr>§1-7政府性基金预算收入表</vt:lpstr>
      <vt:lpstr>§1-8政府性基金预算支出表</vt:lpstr>
      <vt:lpstr>§1-9政府性基金预算本级支出表</vt:lpstr>
      <vt:lpstr>§1-10政府性基金预算专项转移支付分地区安排情况表</vt:lpstr>
      <vt:lpstr>§1-11政府性基金预算专项转移支付分项目安排情况表</vt:lpstr>
      <vt:lpstr>§1-12国有资本经营预算收入表</vt:lpstr>
      <vt:lpstr>§1-13国有资本经营预算支出表</vt:lpstr>
      <vt:lpstr>§1-14国有资本经营预算本级支出表</vt:lpstr>
      <vt:lpstr>§1-15国有资本经营预算专项转移支付分地区安排情况表</vt:lpstr>
      <vt:lpstr>§1-16国有资本经营预算专项转移支付分项目安排去情况表</vt:lpstr>
      <vt:lpstr>§1-17社保基金预算收入表</vt:lpstr>
      <vt:lpstr>§1-18社保基金预算支出表</vt:lpstr>
      <vt:lpstr>§1-19地方政府债务限额及余额预算情况表</vt:lpstr>
      <vt:lpstr>§1-20政府一般债务限额及余额情况表</vt:lpstr>
      <vt:lpstr>§1-21政府专项债务限额及余额情况表</vt:lpstr>
      <vt:lpstr>§1-22本地区地方政府债券限额提前下达情况表</vt:lpstr>
      <vt:lpstr>§1-23本地区和本级地方政府债券发行及还本付息情况表</vt:lpstr>
      <vt:lpstr>§1-24本地区新增地方政府债券资金安排表</vt:lpstr>
      <vt:lpstr>§1-25本地区再融资债券分月发行</vt:lpstr>
      <vt:lpstr>§2-1三公经费预算情况说明</vt:lpstr>
      <vt:lpstr>§2-2举借债务情况说明</vt:lpstr>
      <vt:lpstr>§2-3财政转移支付情况说明</vt:lpstr>
      <vt:lpstr>§2-4绩效预算情况说明</vt:lpstr>
      <vt:lpstr>§2-5 政府采购情况说明</vt:lpstr>
      <vt:lpstr>§2-6 其他重要事项说明</vt:lpstr>
      <vt:lpstr>§2-7 重大政策和重点项目等绩效目标情况说明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2018-04-25T01:51:00Z</dcterms:created>
  <cp:lastPrinted>2021-04-30T06:01:00Z</cp:lastPrinted>
  <dcterms:modified xsi:type="dcterms:W3CDTF">2023-09-08T03:12:01Z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025CD9287BE44038969A01D7CDEF2B52</vt:lpwstr>
  </property>
</Properties>
</file>